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Sheet1" sheetId="1" r:id="rId1"/>
    <sheet name="Sheet2" sheetId="2" r:id="rId2"/>
    <sheet name="Sheet3" sheetId="3" r:id="rId3"/>
  </sheets>
  <externalReferences>
    <externalReference r:id="rId4"/>
  </externalReferences>
  <definedNames>
    <definedName name="_xlnm._FilterDatabase" localSheetId="0" hidden="1">Sheet1!$A$3:$Q$61</definedName>
    <definedName name="_xlnm.Print_Titles" localSheetId="0">Sheet1!$1:$3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<sst xmlns="http://schemas.openxmlformats.org/spreadsheetml/2006/main" count="310" uniqueCount="161">
  <si>
    <t>附件：</t>
  </si>
  <si>
    <t>遵义职业技术学院2026年上半年面向社会公开招聘事业单位工作人员总成绩及进入体检环节人员名单</t>
  </si>
  <si>
    <t>序号</t>
  </si>
  <si>
    <t>姓名</t>
  </si>
  <si>
    <t>准考证号</t>
  </si>
  <si>
    <t>报考单位及代码</t>
  </si>
  <si>
    <t>报考岗位及代码</t>
  </si>
  <si>
    <t>笔试成绩（分）</t>
  </si>
  <si>
    <r>
      <t>折算后笔试成绩</t>
    </r>
    <r>
      <rPr>
        <sz val="11"/>
        <color theme="1"/>
        <rFont val="黑体"/>
        <charset val="134"/>
      </rPr>
      <t>=笔试成绩/3*60%）（分）</t>
    </r>
  </si>
  <si>
    <t>结构化面试成绩（分）</t>
  </si>
  <si>
    <t>专业测试成绩（分）</t>
  </si>
  <si>
    <r>
      <t>折算后结构化面试成绩</t>
    </r>
    <r>
      <rPr>
        <sz val="11"/>
        <color theme="1"/>
        <rFont val="黑体"/>
        <charset val="134"/>
      </rPr>
      <t>=结构化面试成绩*0.4
（分）</t>
    </r>
  </si>
  <si>
    <r>
      <t>折算后专业测试成绩</t>
    </r>
    <r>
      <rPr>
        <sz val="11"/>
        <color theme="1"/>
        <rFont val="黑体"/>
        <charset val="134"/>
      </rPr>
      <t>=专业测试成绩*0.6
（分）</t>
    </r>
  </si>
  <si>
    <r>
      <t>面试总成绩</t>
    </r>
    <r>
      <rPr>
        <sz val="11"/>
        <color theme="1"/>
        <rFont val="黑体"/>
        <charset val="134"/>
      </rPr>
      <t xml:space="preserve">=折算后结构化面试成绩+折算后专业测试成绩（思想政治部（基础教学部）教师1-5岗）（分）
</t>
    </r>
    <r>
      <rPr>
        <b/>
        <sz val="11"/>
        <color theme="1"/>
        <rFont val="黑体"/>
        <charset val="134"/>
      </rPr>
      <t>面试总成绩</t>
    </r>
    <r>
      <rPr>
        <sz val="11"/>
        <color theme="1"/>
        <rFont val="黑体"/>
        <charset val="134"/>
      </rPr>
      <t>=结构化面试成绩（分）</t>
    </r>
  </si>
  <si>
    <r>
      <t>折算后面试总成绩</t>
    </r>
    <r>
      <rPr>
        <sz val="11"/>
        <color theme="1"/>
        <rFont val="黑体"/>
        <charset val="134"/>
      </rPr>
      <t>=面试总成绩*40%（分）</t>
    </r>
  </si>
  <si>
    <t>总成绩（分）</t>
  </si>
  <si>
    <t>总成绩排名</t>
  </si>
  <si>
    <t>是否进入体检环节</t>
  </si>
  <si>
    <t>备注</t>
  </si>
  <si>
    <r>
      <rPr>
        <sz val="11"/>
        <color theme="1"/>
        <rFont val="宋体"/>
        <charset val="134"/>
      </rPr>
      <t>袁耀</t>
    </r>
  </si>
  <si>
    <t>1152213200728</t>
  </si>
  <si>
    <r>
      <rPr>
        <sz val="11"/>
        <color theme="1"/>
        <rFont val="Times New Roman"/>
        <charset val="134"/>
      </rPr>
      <t>0046</t>
    </r>
    <r>
      <rPr>
        <sz val="11"/>
        <color theme="1"/>
        <rFont val="宋体"/>
        <charset val="134"/>
      </rPr>
      <t>遵义职业技术学院</t>
    </r>
  </si>
  <si>
    <r>
      <rPr>
        <sz val="12"/>
        <rFont val="Times New Roman"/>
        <charset val="134"/>
      </rPr>
      <t>22101004601</t>
    </r>
    <r>
      <rPr>
        <sz val="12"/>
        <color theme="1"/>
        <rFont val="宋体"/>
        <charset val="134"/>
      </rPr>
      <t>汽车工程学院教师</t>
    </r>
    <r>
      <rPr>
        <sz val="12"/>
        <color theme="1"/>
        <rFont val="Times New Roman"/>
        <charset val="134"/>
      </rPr>
      <t>1</t>
    </r>
  </si>
  <si>
    <r>
      <rPr>
        <sz val="11"/>
        <color theme="1"/>
        <rFont val="宋体"/>
        <charset val="134"/>
      </rPr>
      <t>是</t>
    </r>
  </si>
  <si>
    <r>
      <rPr>
        <sz val="11"/>
        <color theme="1"/>
        <rFont val="宋体"/>
        <charset val="134"/>
      </rPr>
      <t>易佩</t>
    </r>
  </si>
  <si>
    <t>1152213203703</t>
  </si>
  <si>
    <r>
      <rPr>
        <sz val="12"/>
        <rFont val="Times New Roman"/>
        <charset val="134"/>
      </rPr>
      <t>22101004601</t>
    </r>
    <r>
      <rPr>
        <sz val="12"/>
        <rFont val="宋体"/>
        <charset val="134"/>
      </rPr>
      <t>汽车工程学院教师</t>
    </r>
    <r>
      <rPr>
        <sz val="12"/>
        <rFont val="Times New Roman"/>
        <charset val="134"/>
      </rPr>
      <t>1</t>
    </r>
  </si>
  <si>
    <t>否</t>
  </si>
  <si>
    <r>
      <rPr>
        <sz val="11"/>
        <color theme="1"/>
        <rFont val="宋体"/>
        <charset val="134"/>
      </rPr>
      <t>潘琴兰</t>
    </r>
  </si>
  <si>
    <t>1152213203003</t>
  </si>
  <si>
    <r>
      <rPr>
        <sz val="12"/>
        <rFont val="Times New Roman"/>
        <charset val="134"/>
      </rPr>
      <t>22101004602</t>
    </r>
    <r>
      <rPr>
        <sz val="12"/>
        <rFont val="宋体"/>
        <charset val="134"/>
      </rPr>
      <t>汽车工程学院教师</t>
    </r>
    <r>
      <rPr>
        <sz val="12"/>
        <rFont val="Times New Roman"/>
        <charset val="134"/>
      </rPr>
      <t>2</t>
    </r>
  </si>
  <si>
    <t>实际参加面试考生人数与招考计划数达不到3:1比例的岗位的招聘岗位，考生面试成绩必须达到70分及以上，方能进入下一环节。</t>
  </si>
  <si>
    <r>
      <rPr>
        <sz val="11"/>
        <color theme="1"/>
        <rFont val="宋体"/>
        <charset val="134"/>
      </rPr>
      <t>方娜</t>
    </r>
  </si>
  <si>
    <t>1152213205914</t>
  </si>
  <si>
    <r>
      <rPr>
        <sz val="12"/>
        <rFont val="Times New Roman"/>
        <charset val="134"/>
      </rPr>
      <t>22101004603</t>
    </r>
    <r>
      <rPr>
        <sz val="12"/>
        <rFont val="宋体"/>
        <charset val="134"/>
      </rPr>
      <t>机电和信息化系教师</t>
    </r>
    <r>
      <rPr>
        <sz val="12"/>
        <rFont val="Times New Roman"/>
        <charset val="134"/>
      </rPr>
      <t>1</t>
    </r>
  </si>
  <si>
    <r>
      <rPr>
        <sz val="11"/>
        <color theme="1"/>
        <rFont val="宋体"/>
        <charset val="134"/>
      </rPr>
      <t>张鹏平</t>
    </r>
  </si>
  <si>
    <t>1152213201005</t>
  </si>
  <si>
    <r>
      <rPr>
        <sz val="12"/>
        <rFont val="Times New Roman"/>
        <charset val="134"/>
      </rPr>
      <t>22101004605</t>
    </r>
    <r>
      <rPr>
        <sz val="12"/>
        <rFont val="宋体"/>
        <charset val="134"/>
      </rPr>
      <t>人文旅游系教师</t>
    </r>
    <r>
      <rPr>
        <sz val="12"/>
        <rFont val="Times New Roman"/>
        <charset val="134"/>
      </rPr>
      <t>1</t>
    </r>
  </si>
  <si>
    <r>
      <rPr>
        <sz val="11"/>
        <color theme="1"/>
        <rFont val="宋体"/>
        <charset val="134"/>
      </rPr>
      <t>李飞</t>
    </r>
  </si>
  <si>
    <t>1152213204928</t>
  </si>
  <si>
    <r>
      <rPr>
        <sz val="11"/>
        <color theme="1"/>
        <rFont val="宋体"/>
        <charset val="134"/>
      </rPr>
      <t>曹蕴钰</t>
    </r>
  </si>
  <si>
    <t>1152213203206</t>
  </si>
  <si>
    <r>
      <rPr>
        <sz val="11"/>
        <color theme="1"/>
        <rFont val="宋体"/>
        <charset val="134"/>
      </rPr>
      <t>张潚</t>
    </r>
  </si>
  <si>
    <t>1152213201309</t>
  </si>
  <si>
    <r>
      <rPr>
        <sz val="12"/>
        <rFont val="Times New Roman"/>
        <charset val="134"/>
      </rPr>
      <t>22101004606</t>
    </r>
    <r>
      <rPr>
        <sz val="12"/>
        <rFont val="宋体"/>
        <charset val="134"/>
      </rPr>
      <t>人文旅游系教师</t>
    </r>
    <r>
      <rPr>
        <sz val="12"/>
        <rFont val="Times New Roman"/>
        <charset val="134"/>
      </rPr>
      <t>2</t>
    </r>
  </si>
  <si>
    <r>
      <rPr>
        <sz val="11"/>
        <color theme="1"/>
        <rFont val="宋体"/>
        <charset val="134"/>
      </rPr>
      <t>麻蕾</t>
    </r>
  </si>
  <si>
    <t>1152213200324</t>
  </si>
  <si>
    <r>
      <rPr>
        <sz val="11"/>
        <color theme="1"/>
        <rFont val="宋体"/>
        <charset val="134"/>
      </rPr>
      <t>文可昕</t>
    </r>
  </si>
  <si>
    <t>1152213204411</t>
  </si>
  <si>
    <r>
      <rPr>
        <sz val="11"/>
        <color theme="1"/>
        <rFont val="宋体"/>
        <charset val="134"/>
      </rPr>
      <t>喻单</t>
    </r>
  </si>
  <si>
    <t>1152213200829</t>
  </si>
  <si>
    <r>
      <rPr>
        <sz val="11"/>
        <color theme="1"/>
        <rFont val="宋体"/>
        <charset val="134"/>
      </rPr>
      <t>黄勇</t>
    </r>
  </si>
  <si>
    <t>1152213205328</t>
  </si>
  <si>
    <r>
      <t>22101004607</t>
    </r>
    <r>
      <rPr>
        <sz val="12"/>
        <rFont val="宋体"/>
        <charset val="134"/>
      </rPr>
      <t>思想政治部（基础教学部）教师</t>
    </r>
    <r>
      <rPr>
        <sz val="12"/>
        <rFont val="Times New Roman"/>
        <charset val="134"/>
      </rPr>
      <t>1</t>
    </r>
  </si>
  <si>
    <t>是</t>
  </si>
  <si>
    <r>
      <rPr>
        <sz val="11"/>
        <color theme="1"/>
        <rFont val="宋体"/>
        <charset val="134"/>
      </rPr>
      <t>李文钰</t>
    </r>
  </si>
  <si>
    <t>1152213206018</t>
  </si>
  <si>
    <r>
      <rPr>
        <sz val="12"/>
        <rFont val="Times New Roman"/>
        <charset val="134"/>
      </rPr>
      <t>22101004607</t>
    </r>
    <r>
      <rPr>
        <sz val="12"/>
        <rFont val="宋体"/>
        <charset val="134"/>
      </rPr>
      <t>思想政治部（基础教学部）教师</t>
    </r>
    <r>
      <rPr>
        <sz val="12"/>
        <rFont val="Times New Roman"/>
        <charset val="134"/>
      </rPr>
      <t>1</t>
    </r>
  </si>
  <si>
    <r>
      <rPr>
        <sz val="11"/>
        <color theme="1"/>
        <rFont val="宋体"/>
        <charset val="134"/>
      </rPr>
      <t>杨灿</t>
    </r>
  </si>
  <si>
    <t>1152213204921</t>
  </si>
  <si>
    <r>
      <rPr>
        <sz val="11"/>
        <color theme="1"/>
        <rFont val="宋体"/>
        <charset val="134"/>
      </rPr>
      <t>万友涵</t>
    </r>
  </si>
  <si>
    <t>1152213202403</t>
  </si>
  <si>
    <r>
      <rPr>
        <sz val="12"/>
        <rFont val="Times New Roman"/>
        <charset val="134"/>
      </rPr>
      <t>22101004608</t>
    </r>
    <r>
      <rPr>
        <sz val="12"/>
        <rFont val="宋体"/>
        <charset val="134"/>
      </rPr>
      <t>思想政治部（基础教学部）教师</t>
    </r>
    <r>
      <rPr>
        <sz val="12"/>
        <rFont val="Times New Roman"/>
        <charset val="134"/>
      </rPr>
      <t>2</t>
    </r>
  </si>
  <si>
    <r>
      <rPr>
        <sz val="11"/>
        <color theme="1"/>
        <rFont val="宋体"/>
        <charset val="134"/>
      </rPr>
      <t>罗精</t>
    </r>
  </si>
  <si>
    <t>1152213200422</t>
  </si>
  <si>
    <t>游泓</t>
  </si>
  <si>
    <t>1152213201103</t>
  </si>
  <si>
    <r>
      <rPr>
        <sz val="12"/>
        <rFont val="Times New Roman"/>
        <charset val="134"/>
      </rPr>
      <t>22101004609</t>
    </r>
    <r>
      <rPr>
        <sz val="12"/>
        <rFont val="宋体"/>
        <charset val="134"/>
      </rPr>
      <t>思想政治部（基础教学部）教师</t>
    </r>
    <r>
      <rPr>
        <sz val="12"/>
        <rFont val="Times New Roman"/>
        <charset val="134"/>
      </rPr>
      <t>3</t>
    </r>
  </si>
  <si>
    <t>娄兴兰</t>
  </si>
  <si>
    <t>1152213201702</t>
  </si>
  <si>
    <t>赵益丽</t>
  </si>
  <si>
    <t>1152213200417</t>
  </si>
  <si>
    <t>冉崇志</t>
  </si>
  <si>
    <t>1152213202222</t>
  </si>
  <si>
    <r>
      <rPr>
        <sz val="12"/>
        <rFont val="Times New Roman"/>
        <charset val="134"/>
      </rPr>
      <t>22101004610</t>
    </r>
    <r>
      <rPr>
        <sz val="12"/>
        <rFont val="宋体"/>
        <charset val="134"/>
      </rPr>
      <t>思想政治部（基础教学部）教师</t>
    </r>
    <r>
      <rPr>
        <sz val="12"/>
        <rFont val="Times New Roman"/>
        <charset val="134"/>
      </rPr>
      <t>4</t>
    </r>
  </si>
  <si>
    <t>杨静</t>
  </si>
  <si>
    <t>1152213205628</t>
  </si>
  <si>
    <t>杜非娇</t>
  </si>
  <si>
    <t>1152213200815</t>
  </si>
  <si>
    <t>梁燚</t>
  </si>
  <si>
    <t>1152213203909</t>
  </si>
  <si>
    <r>
      <rPr>
        <sz val="12"/>
        <rFont val="Times New Roman"/>
        <charset val="134"/>
      </rPr>
      <t>22101004611</t>
    </r>
    <r>
      <rPr>
        <sz val="12"/>
        <rFont val="宋体"/>
        <charset val="134"/>
      </rPr>
      <t>思想政治部（基础教学部）教师</t>
    </r>
    <r>
      <rPr>
        <sz val="12"/>
        <rFont val="Times New Roman"/>
        <charset val="134"/>
      </rPr>
      <t>5</t>
    </r>
  </si>
  <si>
    <r>
      <rPr>
        <sz val="11"/>
        <color theme="1"/>
        <rFont val="宋体"/>
        <charset val="134"/>
      </rPr>
      <t>庹伟</t>
    </r>
  </si>
  <si>
    <t>1152213205330</t>
  </si>
  <si>
    <r>
      <rPr>
        <sz val="11"/>
        <color theme="1"/>
        <rFont val="宋体"/>
        <charset val="134"/>
      </rPr>
      <t>张颖</t>
    </r>
  </si>
  <si>
    <t>1152213204020</t>
  </si>
  <si>
    <r>
      <rPr>
        <sz val="11"/>
        <rFont val="宋体"/>
        <charset val="134"/>
      </rPr>
      <t>陈婷</t>
    </r>
  </si>
  <si>
    <t>1152213205908</t>
  </si>
  <si>
    <r>
      <rPr>
        <sz val="11"/>
        <rFont val="Times New Roman"/>
        <charset val="134"/>
      </rPr>
      <t>0046</t>
    </r>
    <r>
      <rPr>
        <sz val="11"/>
        <rFont val="宋体"/>
        <charset val="134"/>
      </rPr>
      <t>遵义职业技术学院</t>
    </r>
  </si>
  <si>
    <r>
      <rPr>
        <sz val="12"/>
        <rFont val="Times New Roman"/>
        <charset val="134"/>
      </rPr>
      <t>22101004612</t>
    </r>
    <r>
      <rPr>
        <sz val="12"/>
        <rFont val="宋体"/>
        <charset val="134"/>
      </rPr>
      <t>思想政治部（基础教学部）教师</t>
    </r>
    <r>
      <rPr>
        <sz val="12"/>
        <rFont val="Times New Roman"/>
        <charset val="134"/>
      </rPr>
      <t>6</t>
    </r>
  </si>
  <si>
    <r>
      <rPr>
        <sz val="11"/>
        <rFont val="宋体"/>
        <charset val="134"/>
      </rPr>
      <t>是</t>
    </r>
  </si>
  <si>
    <r>
      <rPr>
        <sz val="11"/>
        <rFont val="宋体"/>
        <charset val="134"/>
      </rPr>
      <t>张小柳</t>
    </r>
  </si>
  <si>
    <t>1152213203825</t>
  </si>
  <si>
    <r>
      <rPr>
        <sz val="11"/>
        <rFont val="宋体"/>
        <charset val="134"/>
      </rPr>
      <t>朱秋叶</t>
    </r>
  </si>
  <si>
    <t>1152213204024</t>
  </si>
  <si>
    <r>
      <rPr>
        <sz val="11"/>
        <rFont val="宋体"/>
        <charset val="134"/>
      </rPr>
      <t>宋双义</t>
    </r>
  </si>
  <si>
    <t>1152213201222</t>
  </si>
  <si>
    <r>
      <rPr>
        <sz val="11"/>
        <rFont val="宋体"/>
        <charset val="134"/>
      </rPr>
      <t>王川玲</t>
    </r>
  </si>
  <si>
    <t>1152213202226</t>
  </si>
  <si>
    <r>
      <rPr>
        <sz val="11"/>
        <rFont val="宋体"/>
        <charset val="134"/>
      </rPr>
      <t>陈雪</t>
    </r>
  </si>
  <si>
    <t>1152213200624</t>
  </si>
  <si>
    <r>
      <rPr>
        <sz val="11"/>
        <rFont val="宋体"/>
        <charset val="134"/>
      </rPr>
      <t>张艳春</t>
    </r>
  </si>
  <si>
    <t>1152213202421</t>
  </si>
  <si>
    <r>
      <rPr>
        <sz val="11"/>
        <rFont val="宋体"/>
        <charset val="134"/>
      </rPr>
      <t>方艳梅</t>
    </r>
  </si>
  <si>
    <t>1152213201808</t>
  </si>
  <si>
    <r>
      <rPr>
        <sz val="11"/>
        <rFont val="宋体"/>
        <charset val="134"/>
      </rPr>
      <t>李焕琰</t>
    </r>
  </si>
  <si>
    <t>1152213200225</t>
  </si>
  <si>
    <r>
      <rPr>
        <sz val="11"/>
        <rFont val="宋体"/>
        <charset val="134"/>
      </rPr>
      <t>陈鑫玉</t>
    </r>
  </si>
  <si>
    <t>1152213202009</t>
  </si>
  <si>
    <r>
      <rPr>
        <sz val="11"/>
        <rFont val="宋体"/>
        <charset val="134"/>
      </rPr>
      <t>何钰莹</t>
    </r>
  </si>
  <si>
    <t>1152213205412</t>
  </si>
  <si>
    <r>
      <rPr>
        <sz val="11"/>
        <rFont val="宋体"/>
        <charset val="134"/>
      </rPr>
      <t>何玄</t>
    </r>
  </si>
  <si>
    <t>1152213202104</t>
  </si>
  <si>
    <r>
      <rPr>
        <sz val="11"/>
        <rFont val="宋体"/>
        <charset val="134"/>
      </rPr>
      <t>陈红旭</t>
    </r>
  </si>
  <si>
    <t>1152213203523</t>
  </si>
  <si>
    <r>
      <rPr>
        <sz val="11"/>
        <rFont val="宋体"/>
        <charset val="134"/>
      </rPr>
      <t>杜娅萍</t>
    </r>
  </si>
  <si>
    <t>1152213205204</t>
  </si>
  <si>
    <r>
      <rPr>
        <sz val="11"/>
        <rFont val="宋体"/>
        <charset val="134"/>
      </rPr>
      <t>冉威</t>
    </r>
  </si>
  <si>
    <t>1152213201817</t>
  </si>
  <si>
    <r>
      <rPr>
        <sz val="11"/>
        <color theme="1"/>
        <rFont val="宋体"/>
        <charset val="134"/>
      </rPr>
      <t>刘宗霞</t>
    </r>
  </si>
  <si>
    <t>1152213205201</t>
  </si>
  <si>
    <r>
      <rPr>
        <sz val="12"/>
        <rFont val="Times New Roman"/>
        <charset val="134"/>
      </rPr>
      <t>22101004614</t>
    </r>
    <r>
      <rPr>
        <sz val="12"/>
        <rFont val="宋体"/>
        <charset val="134"/>
      </rPr>
      <t>专职辅导员岗</t>
    </r>
    <r>
      <rPr>
        <sz val="12"/>
        <rFont val="Times New Roman"/>
        <charset val="134"/>
      </rPr>
      <t>2</t>
    </r>
  </si>
  <si>
    <r>
      <rPr>
        <sz val="11"/>
        <color theme="1"/>
        <rFont val="宋体"/>
        <charset val="134"/>
      </rPr>
      <t>陈云娜</t>
    </r>
  </si>
  <si>
    <t>1152213203418</t>
  </si>
  <si>
    <r>
      <rPr>
        <sz val="11"/>
        <color theme="1"/>
        <rFont val="宋体"/>
        <charset val="134"/>
      </rPr>
      <t>刘星洋</t>
    </r>
  </si>
  <si>
    <t>1152213205017</t>
  </si>
  <si>
    <r>
      <rPr>
        <sz val="12"/>
        <rFont val="Times New Roman"/>
        <charset val="134"/>
      </rPr>
      <t>22101004615</t>
    </r>
    <r>
      <rPr>
        <sz val="12"/>
        <rFont val="宋体"/>
        <charset val="134"/>
      </rPr>
      <t>专职辅导员岗</t>
    </r>
    <r>
      <rPr>
        <sz val="12"/>
        <rFont val="Times New Roman"/>
        <charset val="134"/>
      </rPr>
      <t>3</t>
    </r>
  </si>
  <si>
    <r>
      <rPr>
        <sz val="11"/>
        <color theme="1"/>
        <rFont val="宋体"/>
        <charset val="134"/>
      </rPr>
      <t>蒋仕祥</t>
    </r>
  </si>
  <si>
    <t>1152213203409</t>
  </si>
  <si>
    <r>
      <rPr>
        <sz val="11"/>
        <color theme="1"/>
        <rFont val="宋体"/>
        <charset val="134"/>
      </rPr>
      <t>余志涛</t>
    </r>
  </si>
  <si>
    <t>1152213200504</t>
  </si>
  <si>
    <r>
      <rPr>
        <sz val="11"/>
        <color theme="1"/>
        <rFont val="宋体"/>
        <charset val="134"/>
      </rPr>
      <t>王星</t>
    </r>
  </si>
  <si>
    <t>1152213205703</t>
  </si>
  <si>
    <r>
      <rPr>
        <sz val="11"/>
        <color theme="1"/>
        <rFont val="宋体"/>
        <charset val="134"/>
      </rPr>
      <t>苟昱泽</t>
    </r>
  </si>
  <si>
    <t>1152213204605</t>
  </si>
  <si>
    <r>
      <rPr>
        <sz val="11"/>
        <color theme="1"/>
        <rFont val="宋体"/>
        <charset val="134"/>
      </rPr>
      <t>龙美娟</t>
    </r>
  </si>
  <si>
    <t>1152213202107</t>
  </si>
  <si>
    <r>
      <rPr>
        <sz val="12"/>
        <rFont val="Times New Roman"/>
        <charset val="134"/>
      </rPr>
      <t>22101004616</t>
    </r>
    <r>
      <rPr>
        <sz val="12"/>
        <rFont val="宋体"/>
        <charset val="134"/>
      </rPr>
      <t>专职辅导员岗</t>
    </r>
    <r>
      <rPr>
        <sz val="12"/>
        <rFont val="Times New Roman"/>
        <charset val="134"/>
      </rPr>
      <t>4</t>
    </r>
  </si>
  <si>
    <r>
      <rPr>
        <sz val="11"/>
        <color theme="1"/>
        <rFont val="宋体"/>
        <charset val="134"/>
      </rPr>
      <t>张林玉</t>
    </r>
  </si>
  <si>
    <t>1152213205024</t>
  </si>
  <si>
    <r>
      <rPr>
        <sz val="11"/>
        <color theme="1"/>
        <rFont val="宋体"/>
        <charset val="134"/>
      </rPr>
      <t>金嫦</t>
    </r>
  </si>
  <si>
    <t>1152213202406</t>
  </si>
  <si>
    <r>
      <rPr>
        <sz val="11"/>
        <color theme="1"/>
        <rFont val="宋体"/>
        <charset val="134"/>
      </rPr>
      <t>鲁珊珊</t>
    </r>
  </si>
  <si>
    <t>1152213202411</t>
  </si>
  <si>
    <r>
      <rPr>
        <sz val="11"/>
        <color theme="1"/>
        <rFont val="宋体"/>
        <charset val="134"/>
      </rPr>
      <t>罗小维</t>
    </r>
  </si>
  <si>
    <t>1152213204617</t>
  </si>
  <si>
    <r>
      <rPr>
        <sz val="12"/>
        <rFont val="Times New Roman"/>
        <charset val="134"/>
      </rPr>
      <t>22101004618</t>
    </r>
    <r>
      <rPr>
        <sz val="12"/>
        <rFont val="宋体"/>
        <charset val="134"/>
      </rPr>
      <t>专职辅导员岗</t>
    </r>
    <r>
      <rPr>
        <sz val="12"/>
        <rFont val="Times New Roman"/>
        <charset val="134"/>
      </rPr>
      <t>6</t>
    </r>
  </si>
  <si>
    <r>
      <rPr>
        <sz val="11"/>
        <color theme="1"/>
        <rFont val="宋体"/>
        <charset val="134"/>
      </rPr>
      <t>任晓光</t>
    </r>
  </si>
  <si>
    <t>1152213204220</t>
  </si>
  <si>
    <r>
      <rPr>
        <sz val="11"/>
        <color theme="1"/>
        <rFont val="宋体"/>
        <charset val="134"/>
      </rPr>
      <t>陈富馨</t>
    </r>
  </si>
  <si>
    <t>1152213205922</t>
  </si>
  <si>
    <r>
      <rPr>
        <sz val="11"/>
        <color theme="1"/>
        <rFont val="宋体"/>
        <charset val="134"/>
      </rPr>
      <t>张富红</t>
    </r>
  </si>
  <si>
    <t>1152213205115</t>
  </si>
  <si>
    <r>
      <rPr>
        <sz val="12"/>
        <rFont val="Times New Roman"/>
        <charset val="134"/>
      </rPr>
      <t>22101004619</t>
    </r>
    <r>
      <rPr>
        <sz val="12"/>
        <rFont val="宋体"/>
        <charset val="134"/>
      </rPr>
      <t>专职辅导员岗</t>
    </r>
    <r>
      <rPr>
        <sz val="12"/>
        <rFont val="Times New Roman"/>
        <charset val="134"/>
      </rPr>
      <t>7</t>
    </r>
  </si>
  <si>
    <r>
      <rPr>
        <sz val="11"/>
        <color theme="1"/>
        <rFont val="宋体"/>
        <charset val="134"/>
      </rPr>
      <t>田应会</t>
    </r>
  </si>
  <si>
    <t>1152213201314</t>
  </si>
  <si>
    <r>
      <rPr>
        <sz val="12"/>
        <rFont val="Times New Roman"/>
        <charset val="134"/>
      </rPr>
      <t>22101004620</t>
    </r>
    <r>
      <rPr>
        <sz val="12"/>
        <rFont val="宋体"/>
        <charset val="134"/>
      </rPr>
      <t>专职辅导员岗</t>
    </r>
    <r>
      <rPr>
        <sz val="12"/>
        <rFont val="Times New Roman"/>
        <charset val="134"/>
      </rPr>
      <t>8</t>
    </r>
  </si>
  <si>
    <r>
      <rPr>
        <sz val="11"/>
        <color theme="1"/>
        <rFont val="宋体"/>
        <charset val="134"/>
      </rPr>
      <t>谭远君</t>
    </r>
  </si>
  <si>
    <t>1152213200613</t>
  </si>
  <si>
    <r>
      <rPr>
        <sz val="11"/>
        <color theme="1"/>
        <rFont val="宋体"/>
        <charset val="134"/>
      </rPr>
      <t>龙雪梅</t>
    </r>
  </si>
  <si>
    <t>1152213204807</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</si>
</sst>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1">
    <font>
      <sz val="11"/>
      <color theme="1"/>
      <name val="宋体"/>
      <charset val="134"/>
      <scheme val="minor"/>
    </font>
    <font>
      <sz val="11"/>
      <color theme="1"/>
      <name val="Times New Roman"/>
      <charset val="134"/>
    </font>
    <font>
      <sz val="11"/>
      <name val="Times New Roman"/>
      <charset val="134"/>
    </font>
    <font>
      <sz val="11"/>
      <color theme="1"/>
      <name val="宋体"/>
      <charset val="134"/>
    </font>
    <font>
      <sz val="22"/>
      <color theme="1"/>
      <name val="方正小标宋简体"/>
      <charset val="134"/>
    </font>
    <font>
      <sz val="11"/>
      <color theme="1"/>
      <name val="黑体"/>
      <charset val="134"/>
    </font>
    <font>
      <b/>
      <sz val="11"/>
      <color theme="1"/>
      <name val="黑体"/>
      <charset val="134"/>
    </font>
    <font>
      <sz val="12"/>
      <name val="Times New Roman"/>
      <charset val="134"/>
    </font>
    <font>
      <sz val="1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2"/>
      <color theme="1"/>
      <name val="宋体"/>
      <charset val="134"/>
    </font>
    <font>
      <sz val="12"/>
      <color theme="1"/>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indexed="8"/>
      </right>
      <top style="thin">
        <color auto="1"/>
      </top>
      <bottom style="thin">
        <color auto="1"/>
      </bottom>
      <diagonal/>
    </border>
    <border>
      <left style="thin">
        <color auto="1"/>
      </left>
      <right style="thin">
        <color indexed="8"/>
      </right>
      <top style="thin">
        <color auto="1"/>
      </top>
      <bottom style="thin">
        <color indexed="8"/>
      </bottom>
      <diagonal/>
    </border>
    <border diagonalDown="1">
      <left style="thin">
        <color auto="1"/>
      </left>
      <right style="thin">
        <color auto="1"/>
      </right>
      <top style="thin">
        <color auto="1"/>
      </top>
      <bottom style="thin">
        <color auto="1"/>
      </bottom>
      <diagonal style="thin">
        <color auto="1"/>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9" fillId="0" borderId="0">
      <alignment vertical="center"/>
    </xf>
    <xf numFmtId="0" fontId="10" fillId="0" borderId="0">
      <alignment vertical="center"/>
    </xf>
    <xf numFmtId="0" fontId="0" fillId="2" borderId="6">
      <alignment vertical="center"/>
    </xf>
    <xf numFmtId="0" fontId="11" fillId="0" borderId="0">
      <alignment vertical="center"/>
    </xf>
    <xf numFmtId="0" fontId="12" fillId="0" borderId="0">
      <alignment vertical="center"/>
    </xf>
    <xf numFmtId="0" fontId="13" fillId="0" borderId="0">
      <alignment vertical="center"/>
    </xf>
    <xf numFmtId="0" fontId="14" fillId="0" borderId="7">
      <alignment vertical="center"/>
    </xf>
    <xf numFmtId="0" fontId="15" fillId="0" borderId="7">
      <alignment vertical="center"/>
    </xf>
    <xf numFmtId="0" fontId="16" fillId="0" borderId="8">
      <alignment vertical="center"/>
    </xf>
    <xf numFmtId="0" fontId="16" fillId="0" borderId="0">
      <alignment vertical="center"/>
    </xf>
    <xf numFmtId="0" fontId="17" fillId="3" borderId="9">
      <alignment vertical="center"/>
    </xf>
    <xf numFmtId="0" fontId="18" fillId="4" borderId="10">
      <alignment vertical="center"/>
    </xf>
    <xf numFmtId="0" fontId="19" fillId="4" borderId="9">
      <alignment vertical="center"/>
    </xf>
    <xf numFmtId="0" fontId="20" fillId="5" borderId="11">
      <alignment vertical="center"/>
    </xf>
    <xf numFmtId="0" fontId="21" fillId="0" borderId="12">
      <alignment vertical="center"/>
    </xf>
    <xf numFmtId="0" fontId="22" fillId="0" borderId="13">
      <alignment vertical="center"/>
    </xf>
    <xf numFmtId="0" fontId="23" fillId="6" borderId="0">
      <alignment vertical="center"/>
    </xf>
    <xf numFmtId="0" fontId="24" fillId="7" borderId="0">
      <alignment vertical="center"/>
    </xf>
    <xf numFmtId="0" fontId="25" fillId="8" borderId="0">
      <alignment vertical="center"/>
    </xf>
    <xf numFmtId="0" fontId="26" fillId="9" borderId="0">
      <alignment vertical="center"/>
    </xf>
    <xf numFmtId="0" fontId="27" fillId="10" borderId="0">
      <alignment vertical="center"/>
    </xf>
    <xf numFmtId="0" fontId="27" fillId="11" borderId="0">
      <alignment vertical="center"/>
    </xf>
    <xf numFmtId="0" fontId="26" fillId="12" borderId="0">
      <alignment vertical="center"/>
    </xf>
    <xf numFmtId="0" fontId="26" fillId="13" borderId="0">
      <alignment vertical="center"/>
    </xf>
    <xf numFmtId="0" fontId="27" fillId="14" borderId="0">
      <alignment vertical="center"/>
    </xf>
    <xf numFmtId="0" fontId="27" fillId="15" borderId="0">
      <alignment vertical="center"/>
    </xf>
    <xf numFmtId="0" fontId="26" fillId="16" borderId="0">
      <alignment vertical="center"/>
    </xf>
    <xf numFmtId="0" fontId="26" fillId="17" borderId="0">
      <alignment vertical="center"/>
    </xf>
    <xf numFmtId="0" fontId="27" fillId="18" borderId="0">
      <alignment vertical="center"/>
    </xf>
    <xf numFmtId="0" fontId="27" fillId="19" borderId="0">
      <alignment vertical="center"/>
    </xf>
    <xf numFmtId="0" fontId="26" fillId="20" borderId="0">
      <alignment vertical="center"/>
    </xf>
    <xf numFmtId="0" fontId="26" fillId="21" borderId="0">
      <alignment vertical="center"/>
    </xf>
    <xf numFmtId="0" fontId="27" fillId="22" borderId="0">
      <alignment vertical="center"/>
    </xf>
    <xf numFmtId="0" fontId="27" fillId="23" borderId="0">
      <alignment vertical="center"/>
    </xf>
    <xf numFmtId="0" fontId="26" fillId="24" borderId="0">
      <alignment vertical="center"/>
    </xf>
    <xf numFmtId="0" fontId="26" fillId="25" borderId="0">
      <alignment vertical="center"/>
    </xf>
    <xf numFmtId="0" fontId="27" fillId="26" borderId="0">
      <alignment vertical="center"/>
    </xf>
    <xf numFmtId="0" fontId="27" fillId="27" borderId="0">
      <alignment vertical="center"/>
    </xf>
    <xf numFmtId="0" fontId="26" fillId="28" borderId="0">
      <alignment vertical="center"/>
    </xf>
    <xf numFmtId="0" fontId="26" fillId="29" borderId="0">
      <alignment vertical="center"/>
    </xf>
    <xf numFmtId="0" fontId="27" fillId="30" borderId="0">
      <alignment vertical="center"/>
    </xf>
    <xf numFmtId="0" fontId="27" fillId="31" borderId="0">
      <alignment vertical="center"/>
    </xf>
    <xf numFmtId="0" fontId="26" fillId="32" borderId="0">
      <alignment vertical="center"/>
    </xf>
  </cellStyleXfs>
  <cellXfs count="32">
    <xf numFmtId="0" fontId="0" fillId="0" borderId="0" xfId="0" applyAlignment="1">
      <alignment vertical="center"/>
    </xf>
    <xf numFmtId="0" fontId="1" fillId="0" borderId="0" xfId="0" applyFont="1" applyFill="1" applyAlignment="1">
      <alignment vertical="center"/>
    </xf>
    <xf numFmtId="0" fontId="1" fillId="0" borderId="0" xfId="0" applyFont="1" applyFill="1" applyAlignment="1">
      <alignment horizontal="center" vertical="center"/>
    </xf>
    <xf numFmtId="0" fontId="2" fillId="0" borderId="0" xfId="0" applyFont="1" applyAlignment="1">
      <alignment vertical="center"/>
    </xf>
    <xf numFmtId="0" fontId="1" fillId="0" borderId="0" xfId="0" applyFont="1" applyAlignment="1">
      <alignment vertical="center"/>
    </xf>
    <xf numFmtId="0" fontId="1" fillId="0" borderId="0" xfId="0" applyFont="1" applyAlignment="1">
      <alignment horizontal="center" vertical="center"/>
    </xf>
    <xf numFmtId="176" fontId="1" fillId="0" borderId="0" xfId="0" applyNumberFormat="1" applyFont="1" applyAlignment="1">
      <alignment horizontal="center" vertical="center"/>
    </xf>
    <xf numFmtId="0" fontId="3" fillId="0" borderId="0" xfId="0" applyFont="1" applyAlignment="1">
      <alignment horizontal="center" vertical="center"/>
    </xf>
    <xf numFmtId="0" fontId="4" fillId="0" borderId="0" xfId="0" applyFont="1" applyAlignment="1">
      <alignment horizontal="center" vertical="center" wrapText="1"/>
    </xf>
    <xf numFmtId="0" fontId="4" fillId="0" borderId="0" xfId="0" applyFont="1" applyAlignment="1">
      <alignment horizontal="center" vertical="center"/>
    </xf>
    <xf numFmtId="176" fontId="4" fillId="0" borderId="0" xfId="0" applyNumberFormat="1" applyFont="1" applyAlignment="1">
      <alignment horizontal="center" vertical="center"/>
    </xf>
    <xf numFmtId="0" fontId="5" fillId="0" borderId="1" xfId="0" applyFont="1" applyBorder="1" applyAlignment="1">
      <alignment horizontal="center" vertical="center" wrapText="1"/>
    </xf>
    <xf numFmtId="176" fontId="5" fillId="0" borderId="1" xfId="0" applyNumberFormat="1" applyFont="1" applyBorder="1" applyAlignment="1">
      <alignment horizontal="center" vertical="center" wrapText="1"/>
    </xf>
    <xf numFmtId="176" fontId="6" fillId="0" borderId="1" xfId="0" applyNumberFormat="1" applyFont="1" applyBorder="1" applyAlignment="1">
      <alignment horizontal="center" vertical="center" wrapText="1"/>
    </xf>
    <xf numFmtId="0" fontId="1" fillId="0" borderId="1" xfId="0" applyFont="1" applyBorder="1" applyAlignment="1">
      <alignment horizontal="center" vertical="center"/>
    </xf>
    <xf numFmtId="0" fontId="7" fillId="0" borderId="1" xfId="0" applyFont="1" applyFill="1" applyBorder="1" applyAlignment="1">
      <alignment horizontal="center" vertical="center"/>
    </xf>
    <xf numFmtId="176" fontId="1" fillId="0" borderId="1" xfId="0" applyNumberFormat="1" applyFont="1" applyBorder="1" applyAlignment="1">
      <alignment horizontal="center" vertical="center"/>
    </xf>
    <xf numFmtId="0" fontId="1" fillId="0" borderId="1" xfId="0" applyFont="1" applyFill="1" applyBorder="1" applyAlignment="1">
      <alignment horizontal="center" vertical="center"/>
    </xf>
    <xf numFmtId="0" fontId="1" fillId="0" borderId="1" xfId="0" applyFont="1" applyFill="1" applyBorder="1" applyAlignment="1">
      <alignment horizontal="center" vertical="center"/>
    </xf>
    <xf numFmtId="0" fontId="7" fillId="0" borderId="1" xfId="0" applyFont="1" applyFill="1" applyBorder="1" applyAlignment="1">
      <alignment horizontal="center" vertical="center"/>
    </xf>
    <xf numFmtId="176" fontId="1" fillId="0" borderId="1" xfId="0" applyNumberFormat="1" applyFont="1" applyFill="1" applyBorder="1" applyAlignment="1">
      <alignment horizontal="center" vertical="center"/>
    </xf>
    <xf numFmtId="0" fontId="8" fillId="0" borderId="1" xfId="0" applyFont="1" applyFill="1" applyBorder="1" applyAlignment="1">
      <alignment horizontal="center" vertical="center"/>
    </xf>
    <xf numFmtId="0" fontId="2" fillId="0" borderId="1" xfId="0" applyFont="1" applyBorder="1" applyAlignment="1">
      <alignment horizontal="center" vertical="center"/>
    </xf>
    <xf numFmtId="176" fontId="2" fillId="0" borderId="1" xfId="0" applyNumberFormat="1" applyFont="1" applyBorder="1" applyAlignment="1">
      <alignment horizontal="center" vertical="center"/>
    </xf>
    <xf numFmtId="0" fontId="7" fillId="0" borderId="2" xfId="0" applyFont="1" applyFill="1" applyBorder="1" applyAlignment="1">
      <alignment horizontal="center" vertical="center"/>
    </xf>
    <xf numFmtId="0" fontId="7" fillId="0" borderId="3" xfId="0" applyFont="1" applyFill="1" applyBorder="1" applyAlignment="1">
      <alignment horizontal="center" vertical="center"/>
    </xf>
    <xf numFmtId="0" fontId="7" fillId="0" borderId="4" xfId="0" applyFont="1" applyFill="1" applyBorder="1" applyAlignment="1">
      <alignment horizontal="center" vertical="center"/>
    </xf>
    <xf numFmtId="176" fontId="1" fillId="0" borderId="5" xfId="0" applyNumberFormat="1" applyFont="1" applyBorder="1" applyAlignment="1">
      <alignment horizontal="center" vertical="center"/>
    </xf>
    <xf numFmtId="0" fontId="3" fillId="0" borderId="1" xfId="0" applyFont="1" applyBorder="1" applyAlignment="1">
      <alignment horizontal="center" vertical="center"/>
    </xf>
    <xf numFmtId="0" fontId="3" fillId="0" borderId="1" xfId="0" applyFont="1" applyFill="1" applyBorder="1" applyAlignment="1">
      <alignment horizontal="center" vertical="center"/>
    </xf>
    <xf numFmtId="176" fontId="2" fillId="0" borderId="5" xfId="0" applyNumberFormat="1" applyFont="1" applyBorder="1" applyAlignment="1">
      <alignment horizontal="center" vertical="center"/>
    </xf>
    <xf numFmtId="0" fontId="3" fillId="0" borderId="1" xfId="0" applyFont="1" applyBorder="1" applyAlignment="1">
      <alignment horizontal="justify" vertical="center" wrapText="1"/>
    </xf>
    <xf numFmtId="0" fontId="1" fillId="0" borderId="1" xfId="0" applyFont="1" applyFill="1" applyBorder="1" applyAlignment="1" quotePrefix="1">
      <alignment horizontal="center" vertical="center"/>
    </xf>
    <xf numFmtId="0" fontId="2" fillId="0" borderId="1" xfId="0" applyFont="1" applyBorder="1" applyAlignment="1" quotePrefix="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externalLink" Target="externalLinks/externalLink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zxh\&#34892;&#25919;\&#25307;&#32856;\&#24066;&#30452;&#20844;&#24320;&#25307;&#32856;\5.&#38754;&#35797;\&#36981;&#20041;&#32844;&#38498;6.3.et"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Sheet1"/>
    </sheetNames>
    <sheetDataSet>
      <sheetData sheetId="0">
        <row r="2">
          <cell r="C2" t="str">
            <v>袁耀</v>
          </cell>
          <cell r="D2" t="str">
            <v>综合A类</v>
          </cell>
          <cell r="E2" t="str">
            <v>22101004601</v>
          </cell>
          <cell r="F2" t="str">
            <v>22101004601</v>
          </cell>
          <cell r="G2" t="str">
            <v>市本级</v>
          </cell>
          <cell r="H2" t="str">
            <v>遵义职业技术学院</v>
          </cell>
          <cell r="I2" t="str">
            <v>0046遵义职业技术学院</v>
          </cell>
          <cell r="J2" t="str">
            <v>22101004601汽车工程学院教师1</v>
          </cell>
          <cell r="K2" t="str">
            <v>029候考室</v>
          </cell>
          <cell r="L2" t="str">
            <v>05</v>
          </cell>
          <cell r="M2">
            <v>26053102905</v>
          </cell>
          <cell r="N2" t="str">
            <v>07</v>
          </cell>
          <cell r="O2">
            <v>77.4</v>
          </cell>
        </row>
        <row r="3">
          <cell r="C3" t="str">
            <v>方娜</v>
          </cell>
          <cell r="D3" t="str">
            <v>综合A类</v>
          </cell>
          <cell r="E3" t="str">
            <v>22101004603</v>
          </cell>
          <cell r="F3" t="str">
            <v>22101004603</v>
          </cell>
          <cell r="G3" t="str">
            <v>市本级</v>
          </cell>
          <cell r="H3" t="str">
            <v>遵义职业技术学院</v>
          </cell>
          <cell r="I3" t="str">
            <v>0046遵义职业技术学院</v>
          </cell>
          <cell r="J3" t="str">
            <v>22101004603机电和信息化系教师1</v>
          </cell>
          <cell r="K3" t="str">
            <v>029候考室</v>
          </cell>
          <cell r="L3" t="str">
            <v>07</v>
          </cell>
          <cell r="M3">
            <v>26053102907</v>
          </cell>
          <cell r="N3" t="str">
            <v>08</v>
          </cell>
          <cell r="O3">
            <v>76</v>
          </cell>
        </row>
        <row r="4">
          <cell r="C4" t="str">
            <v>易佩</v>
          </cell>
          <cell r="D4" t="str">
            <v>综合A类</v>
          </cell>
          <cell r="E4" t="str">
            <v>22101004601</v>
          </cell>
          <cell r="F4" t="str">
            <v>22101004601</v>
          </cell>
          <cell r="G4" t="str">
            <v>市本级</v>
          </cell>
          <cell r="H4" t="str">
            <v>遵义职业技术学院</v>
          </cell>
          <cell r="I4" t="str">
            <v>0046遵义职业技术学院</v>
          </cell>
          <cell r="J4" t="str">
            <v>22101004601汽车工程学院教师1</v>
          </cell>
          <cell r="K4" t="str">
            <v>029候考室</v>
          </cell>
          <cell r="L4" t="str">
            <v>06</v>
          </cell>
          <cell r="M4">
            <v>26053102906</v>
          </cell>
          <cell r="N4" t="str">
            <v>15</v>
          </cell>
          <cell r="O4">
            <v>77</v>
          </cell>
        </row>
        <row r="5">
          <cell r="C5" t="str">
            <v>罗精</v>
          </cell>
          <cell r="D5" t="str">
            <v>综合A类</v>
          </cell>
          <cell r="E5" t="str">
            <v>22101004608</v>
          </cell>
          <cell r="F5" t="str">
            <v>22101004608</v>
          </cell>
          <cell r="G5" t="str">
            <v>市本级</v>
          </cell>
          <cell r="H5" t="str">
            <v>遵义职业技术学院</v>
          </cell>
          <cell r="I5" t="str">
            <v>0046遵义职业技术学院</v>
          </cell>
          <cell r="J5" t="str">
            <v>22101004608思想政治部（基础教学部）教师2</v>
          </cell>
          <cell r="K5" t="str">
            <v>029候考室</v>
          </cell>
          <cell r="L5" t="str">
            <v>09</v>
          </cell>
          <cell r="M5">
            <v>26053102909</v>
          </cell>
          <cell r="N5" t="str">
            <v>16</v>
          </cell>
          <cell r="O5">
            <v>79.6</v>
          </cell>
        </row>
        <row r="6">
          <cell r="C6" t="str">
            <v>张富红</v>
          </cell>
          <cell r="D6" t="str">
            <v>综合A类</v>
          </cell>
          <cell r="E6" t="str">
            <v>22101004619</v>
          </cell>
          <cell r="F6" t="str">
            <v>22101004619</v>
          </cell>
          <cell r="G6" t="str">
            <v>市本级</v>
          </cell>
          <cell r="H6" t="str">
            <v>遵义职业技术学院</v>
          </cell>
          <cell r="I6" t="str">
            <v>0046遵义职业技术学院</v>
          </cell>
          <cell r="J6" t="str">
            <v>22101004619专职辅导员岗7</v>
          </cell>
          <cell r="K6" t="str">
            <v>029候考室</v>
          </cell>
          <cell r="L6" t="str">
            <v>10</v>
          </cell>
          <cell r="M6">
            <v>26053102910</v>
          </cell>
          <cell r="N6" t="str">
            <v>19</v>
          </cell>
          <cell r="O6">
            <v>77.8</v>
          </cell>
        </row>
        <row r="7">
          <cell r="C7" t="str">
            <v>万友涵</v>
          </cell>
          <cell r="D7" t="str">
            <v>综合A类</v>
          </cell>
          <cell r="E7" t="str">
            <v>22101004608</v>
          </cell>
          <cell r="F7" t="str">
            <v>22101004608</v>
          </cell>
          <cell r="G7" t="str">
            <v>市本级</v>
          </cell>
          <cell r="H7" t="str">
            <v>遵义职业技术学院</v>
          </cell>
          <cell r="I7" t="str">
            <v>0046遵义职业技术学院</v>
          </cell>
          <cell r="J7" t="str">
            <v>22101004608思想政治部（基础教学部）教师2</v>
          </cell>
          <cell r="K7" t="str">
            <v>029候考室</v>
          </cell>
          <cell r="L7" t="str">
            <v>08</v>
          </cell>
          <cell r="M7">
            <v>26053102908</v>
          </cell>
          <cell r="N7" t="str">
            <v>21</v>
          </cell>
          <cell r="O7">
            <v>74.6</v>
          </cell>
        </row>
        <row r="8">
          <cell r="C8" t="str">
            <v>龙美娟</v>
          </cell>
          <cell r="D8" t="str">
            <v>综合A类</v>
          </cell>
          <cell r="E8" t="str">
            <v>22101004616</v>
          </cell>
          <cell r="F8" t="str">
            <v>22101004616</v>
          </cell>
          <cell r="G8" t="str">
            <v>市本级</v>
          </cell>
          <cell r="H8" t="str">
            <v>遵义职业技术学院</v>
          </cell>
          <cell r="I8" t="str">
            <v>0046遵义职业技术学院</v>
          </cell>
          <cell r="J8" t="str">
            <v>22101004616专职辅导员岗4</v>
          </cell>
          <cell r="K8" t="str">
            <v>030候考室</v>
          </cell>
          <cell r="L8" t="str">
            <v>21</v>
          </cell>
          <cell r="M8">
            <v>26053103021</v>
          </cell>
          <cell r="N8" t="str">
            <v>08</v>
          </cell>
          <cell r="O8">
            <v>82.6</v>
          </cell>
        </row>
        <row r="9">
          <cell r="C9" t="str">
            <v>刘宗霞</v>
          </cell>
          <cell r="D9" t="str">
            <v>综合A类</v>
          </cell>
          <cell r="E9" t="str">
            <v>22101004614</v>
          </cell>
          <cell r="F9" t="str">
            <v>22101004614</v>
          </cell>
          <cell r="G9" t="str">
            <v>市本级</v>
          </cell>
          <cell r="H9" t="str">
            <v>遵义职业技术学院</v>
          </cell>
          <cell r="I9" t="str">
            <v>0046遵义职业技术学院</v>
          </cell>
          <cell r="J9" t="str">
            <v>22101004614专职辅导员岗2</v>
          </cell>
          <cell r="K9" t="str">
            <v>030候考室</v>
          </cell>
          <cell r="L9" t="str">
            <v>19</v>
          </cell>
          <cell r="M9">
            <v>26053103019</v>
          </cell>
          <cell r="N9" t="str">
            <v>10</v>
          </cell>
          <cell r="O9">
            <v>76.4</v>
          </cell>
        </row>
        <row r="10">
          <cell r="C10" t="str">
            <v>潘琴兰</v>
          </cell>
          <cell r="D10" t="str">
            <v>综合A类</v>
          </cell>
          <cell r="E10" t="str">
            <v>22101004602</v>
          </cell>
          <cell r="F10" t="str">
            <v>22101004602</v>
          </cell>
          <cell r="G10" t="str">
            <v>市本级</v>
          </cell>
          <cell r="H10" t="str">
            <v>遵义职业技术学院</v>
          </cell>
          <cell r="I10" t="str">
            <v>0046遵义职业技术学院</v>
          </cell>
          <cell r="J10" t="str">
            <v>22101004602汽车工程学院教师2</v>
          </cell>
          <cell r="K10" t="str">
            <v>030候考室</v>
          </cell>
          <cell r="L10" t="str">
            <v>18</v>
          </cell>
          <cell r="M10">
            <v>26053103018</v>
          </cell>
          <cell r="N10" t="str">
            <v>14</v>
          </cell>
          <cell r="O10">
            <v>69.4</v>
          </cell>
        </row>
        <row r="11">
          <cell r="C11" t="str">
            <v>金嫦</v>
          </cell>
          <cell r="D11" t="str">
            <v>综合A类</v>
          </cell>
          <cell r="E11" t="str">
            <v>22101004616</v>
          </cell>
          <cell r="F11" t="str">
            <v>22101004616</v>
          </cell>
          <cell r="G11" t="str">
            <v>市本级</v>
          </cell>
          <cell r="H11" t="str">
            <v>遵义职业技术学院</v>
          </cell>
          <cell r="I11" t="str">
            <v>0046遵义职业技术学院</v>
          </cell>
          <cell r="J11" t="str">
            <v>22101004616专职辅导员岗4</v>
          </cell>
          <cell r="K11" t="str">
            <v>030候考室</v>
          </cell>
          <cell r="L11" t="str">
            <v>23</v>
          </cell>
          <cell r="M11">
            <v>26053103023</v>
          </cell>
          <cell r="N11" t="str">
            <v>16</v>
          </cell>
          <cell r="O11">
            <v>75</v>
          </cell>
        </row>
        <row r="12">
          <cell r="C12" t="str">
            <v>张林玉</v>
          </cell>
          <cell r="D12" t="str">
            <v>综合A类</v>
          </cell>
          <cell r="E12" t="str">
            <v>22101004616</v>
          </cell>
          <cell r="F12" t="str">
            <v>22101004616</v>
          </cell>
          <cell r="G12" t="str">
            <v>市本级</v>
          </cell>
          <cell r="H12" t="str">
            <v>遵义职业技术学院</v>
          </cell>
          <cell r="I12" t="str">
            <v>0046遵义职业技术学院</v>
          </cell>
          <cell r="J12" t="str">
            <v>22101004616专职辅导员岗4</v>
          </cell>
          <cell r="K12" t="str">
            <v>030候考室</v>
          </cell>
          <cell r="L12" t="str">
            <v>22</v>
          </cell>
          <cell r="M12">
            <v>26053103022</v>
          </cell>
          <cell r="N12" t="str">
            <v>19</v>
          </cell>
          <cell r="O12">
            <v>82.2</v>
          </cell>
        </row>
        <row r="13">
          <cell r="C13" t="str">
            <v>陈云娜</v>
          </cell>
          <cell r="D13" t="str">
            <v>综合A类</v>
          </cell>
          <cell r="E13" t="str">
            <v>22101004614</v>
          </cell>
          <cell r="F13" t="str">
            <v>22101004614</v>
          </cell>
          <cell r="G13" t="str">
            <v>市本级</v>
          </cell>
          <cell r="H13" t="str">
            <v>遵义职业技术学院</v>
          </cell>
          <cell r="I13" t="str">
            <v>0046遵义职业技术学院</v>
          </cell>
          <cell r="J13" t="str">
            <v>22101004614专职辅导员岗2</v>
          </cell>
          <cell r="K13" t="str">
            <v>030候考室</v>
          </cell>
          <cell r="L13" t="str">
            <v>20</v>
          </cell>
          <cell r="M13">
            <v>26053103020</v>
          </cell>
          <cell r="N13" t="str">
            <v>缺</v>
          </cell>
        </row>
        <row r="14">
          <cell r="C14" t="str">
            <v>鲁珊珊</v>
          </cell>
          <cell r="D14" t="str">
            <v>综合A类</v>
          </cell>
          <cell r="E14" t="str">
            <v>22101004616</v>
          </cell>
          <cell r="F14" t="str">
            <v>22101004616</v>
          </cell>
          <cell r="G14" t="str">
            <v>市本级</v>
          </cell>
          <cell r="H14" t="str">
            <v>遵义职业技术学院</v>
          </cell>
          <cell r="I14" t="str">
            <v>0046遵义职业技术学院</v>
          </cell>
          <cell r="J14" t="str">
            <v>22101004616专职辅导员岗4</v>
          </cell>
          <cell r="K14" t="str">
            <v>030候考室</v>
          </cell>
          <cell r="L14" t="str">
            <v>24</v>
          </cell>
          <cell r="M14">
            <v>26053103024</v>
          </cell>
          <cell r="N14" t="str">
            <v>缺</v>
          </cell>
        </row>
        <row r="15">
          <cell r="C15" t="str">
            <v>罗小维</v>
          </cell>
          <cell r="D15" t="str">
            <v>综合A类</v>
          </cell>
          <cell r="E15" t="str">
            <v>22101004618</v>
          </cell>
          <cell r="F15" t="str">
            <v>22101004618</v>
          </cell>
          <cell r="G15" t="str">
            <v>市本级</v>
          </cell>
          <cell r="H15" t="str">
            <v>遵义职业技术学院</v>
          </cell>
          <cell r="I15" t="str">
            <v>0046遵义职业技术学院</v>
          </cell>
          <cell r="J15" t="str">
            <v>22101004618专职辅导员岗6</v>
          </cell>
          <cell r="K15" t="str">
            <v>031候考室</v>
          </cell>
          <cell r="L15" t="str">
            <v>19</v>
          </cell>
          <cell r="M15">
            <v>26053103119</v>
          </cell>
          <cell r="N15" t="str">
            <v>01</v>
          </cell>
          <cell r="O15">
            <v>78</v>
          </cell>
        </row>
        <row r="16">
          <cell r="C16" t="str">
            <v>龙雪梅</v>
          </cell>
          <cell r="D16" t="str">
            <v>综合A类</v>
          </cell>
          <cell r="E16" t="str">
            <v>22101004620</v>
          </cell>
          <cell r="F16" t="str">
            <v>22101004620</v>
          </cell>
          <cell r="G16" t="str">
            <v>市本级</v>
          </cell>
          <cell r="H16" t="str">
            <v>遵义职业技术学院</v>
          </cell>
          <cell r="I16" t="str">
            <v>0046遵义职业技术学院</v>
          </cell>
          <cell r="J16" t="str">
            <v>22101004620专职辅导员岗8</v>
          </cell>
          <cell r="K16" t="str">
            <v>031候考室</v>
          </cell>
          <cell r="L16" t="str">
            <v>24</v>
          </cell>
          <cell r="M16">
            <v>26053103124</v>
          </cell>
          <cell r="N16" t="str">
            <v>08</v>
          </cell>
          <cell r="O16">
            <v>75.6</v>
          </cell>
        </row>
        <row r="17">
          <cell r="C17" t="str">
            <v>梁燚</v>
          </cell>
          <cell r="D17" t="str">
            <v>综合A类</v>
          </cell>
          <cell r="E17" t="str">
            <v>22101004611</v>
          </cell>
          <cell r="F17" t="str">
            <v>22101004611</v>
          </cell>
          <cell r="G17" t="str">
            <v>市本级</v>
          </cell>
          <cell r="H17" t="str">
            <v>遵义职业技术学院</v>
          </cell>
          <cell r="I17" t="str">
            <v>0046遵义职业技术学院</v>
          </cell>
          <cell r="J17" t="str">
            <v>22101004611思想政治部（基础教学部）教师5</v>
          </cell>
          <cell r="K17" t="str">
            <v>031候考室</v>
          </cell>
          <cell r="L17" t="str">
            <v>16</v>
          </cell>
          <cell r="M17">
            <v>26053103116</v>
          </cell>
          <cell r="N17" t="str">
            <v>10</v>
          </cell>
          <cell r="O17">
            <v>83.6</v>
          </cell>
        </row>
        <row r="18">
          <cell r="C18" t="str">
            <v>任晓光</v>
          </cell>
          <cell r="D18" t="str">
            <v>综合A类</v>
          </cell>
          <cell r="E18" t="str">
            <v>22101004618</v>
          </cell>
          <cell r="F18" t="str">
            <v>22101004618</v>
          </cell>
          <cell r="G18" t="str">
            <v>市本级</v>
          </cell>
          <cell r="H18" t="str">
            <v>遵义职业技术学院</v>
          </cell>
          <cell r="I18" t="str">
            <v>0046遵义职业技术学院</v>
          </cell>
          <cell r="J18" t="str">
            <v>22101004618专职辅导员岗6</v>
          </cell>
          <cell r="K18" t="str">
            <v>031候考室</v>
          </cell>
          <cell r="L18" t="str">
            <v>20</v>
          </cell>
          <cell r="M18">
            <v>26053103120</v>
          </cell>
          <cell r="N18" t="str">
            <v>13</v>
          </cell>
          <cell r="O18">
            <v>82.5</v>
          </cell>
        </row>
        <row r="19">
          <cell r="C19" t="str">
            <v>田应会</v>
          </cell>
          <cell r="D19" t="str">
            <v>综合A类</v>
          </cell>
          <cell r="E19" t="str">
            <v>22101004620</v>
          </cell>
          <cell r="F19" t="str">
            <v>22101004620</v>
          </cell>
          <cell r="G19" t="str">
            <v>市本级</v>
          </cell>
          <cell r="H19" t="str">
            <v>遵义职业技术学院</v>
          </cell>
          <cell r="I19" t="str">
            <v>0046遵义职业技术学院</v>
          </cell>
          <cell r="J19" t="str">
            <v>22101004620专职辅导员岗8</v>
          </cell>
          <cell r="K19" t="str">
            <v>031候考室</v>
          </cell>
          <cell r="L19" t="str">
            <v>22</v>
          </cell>
          <cell r="M19">
            <v>26053103122</v>
          </cell>
          <cell r="N19" t="str">
            <v>15</v>
          </cell>
          <cell r="O19">
            <v>79.6</v>
          </cell>
        </row>
        <row r="20">
          <cell r="C20" t="str">
            <v>庹伟</v>
          </cell>
          <cell r="D20" t="str">
            <v>综合A类</v>
          </cell>
          <cell r="E20" t="str">
            <v>22101004611</v>
          </cell>
          <cell r="F20" t="str">
            <v>22101004611</v>
          </cell>
          <cell r="G20" t="str">
            <v>市本级</v>
          </cell>
          <cell r="H20" t="str">
            <v>遵义职业技术学院</v>
          </cell>
          <cell r="I20" t="str">
            <v>0046遵义职业技术学院</v>
          </cell>
          <cell r="J20" t="str">
            <v>22101004611思想政治部（基础教学部）教师5</v>
          </cell>
          <cell r="K20" t="str">
            <v>031候考室</v>
          </cell>
          <cell r="L20" t="str">
            <v>18</v>
          </cell>
          <cell r="M20">
            <v>26053103118</v>
          </cell>
          <cell r="N20" t="str">
            <v>21</v>
          </cell>
          <cell r="O20">
            <v>79.2</v>
          </cell>
        </row>
        <row r="21">
          <cell r="C21" t="str">
            <v>谭远君</v>
          </cell>
          <cell r="D21" t="str">
            <v>综合A类</v>
          </cell>
          <cell r="E21" t="str">
            <v>22101004620</v>
          </cell>
          <cell r="F21" t="str">
            <v>22101004620</v>
          </cell>
          <cell r="G21" t="str">
            <v>市本级</v>
          </cell>
          <cell r="H21" t="str">
            <v>遵义职业技术学院</v>
          </cell>
          <cell r="I21" t="str">
            <v>0046遵义职业技术学院</v>
          </cell>
          <cell r="J21" t="str">
            <v>22101004620专职辅导员岗8</v>
          </cell>
          <cell r="K21" t="str">
            <v>031候考室</v>
          </cell>
          <cell r="L21" t="str">
            <v>23</v>
          </cell>
          <cell r="M21">
            <v>26053103123</v>
          </cell>
          <cell r="N21" t="str">
            <v>22</v>
          </cell>
          <cell r="O21">
            <v>77</v>
          </cell>
        </row>
        <row r="22">
          <cell r="C22" t="str">
            <v>张颖</v>
          </cell>
          <cell r="D22" t="str">
            <v>综合A类</v>
          </cell>
          <cell r="E22" t="str">
            <v>22101004611</v>
          </cell>
          <cell r="F22" t="str">
            <v>22101004611</v>
          </cell>
          <cell r="G22" t="str">
            <v>市本级</v>
          </cell>
          <cell r="H22" t="str">
            <v>遵义职业技术学院</v>
          </cell>
          <cell r="I22" t="str">
            <v>0046遵义职业技术学院</v>
          </cell>
          <cell r="J22" t="str">
            <v>22101004611思想政治部（基础教学部）教师5</v>
          </cell>
          <cell r="K22" t="str">
            <v>031候考室</v>
          </cell>
          <cell r="L22" t="str">
            <v>17</v>
          </cell>
          <cell r="M22">
            <v>26053103117</v>
          </cell>
          <cell r="N22" t="str">
            <v>缺</v>
          </cell>
        </row>
        <row r="23">
          <cell r="C23" t="str">
            <v>陈富馨</v>
          </cell>
          <cell r="D23" t="str">
            <v>综合A类</v>
          </cell>
          <cell r="E23" t="str">
            <v>22101004618</v>
          </cell>
          <cell r="F23" t="str">
            <v>22101004618</v>
          </cell>
          <cell r="G23" t="str">
            <v>市本级</v>
          </cell>
          <cell r="H23" t="str">
            <v>遵义职业技术学院</v>
          </cell>
          <cell r="I23" t="str">
            <v>0046遵义职业技术学院</v>
          </cell>
          <cell r="J23" t="str">
            <v>22101004618专职辅导员岗6</v>
          </cell>
          <cell r="K23" t="str">
            <v>031候考室</v>
          </cell>
          <cell r="L23" t="str">
            <v>21</v>
          </cell>
          <cell r="M23">
            <v>26053103121</v>
          </cell>
          <cell r="N23" t="str">
            <v>缺</v>
          </cell>
        </row>
        <row r="24">
          <cell r="C24" t="str">
            <v>杨灿</v>
          </cell>
          <cell r="D24" t="str">
            <v>综合A类</v>
          </cell>
          <cell r="E24" t="str">
            <v>22101004607</v>
          </cell>
          <cell r="F24" t="str">
            <v>22101004607</v>
          </cell>
          <cell r="G24" t="str">
            <v>市本级</v>
          </cell>
          <cell r="H24" t="str">
            <v>遵义职业技术学院</v>
          </cell>
          <cell r="I24" t="str">
            <v>0046遵义职业技术学院</v>
          </cell>
          <cell r="J24" t="str">
            <v>22101004607思想政治部（基础教学部）教师1</v>
          </cell>
          <cell r="K24" t="str">
            <v>032候考室</v>
          </cell>
          <cell r="L24" t="str">
            <v>03</v>
          </cell>
          <cell r="M24">
            <v>26053103203</v>
          </cell>
          <cell r="N24" t="str">
            <v>01</v>
          </cell>
          <cell r="O24">
            <v>75.2</v>
          </cell>
        </row>
        <row r="25">
          <cell r="C25" t="str">
            <v>娄兴兰</v>
          </cell>
          <cell r="D25" t="str">
            <v>综合A类</v>
          </cell>
          <cell r="E25" t="str">
            <v>22101004609</v>
          </cell>
          <cell r="F25" t="str">
            <v>22101004609</v>
          </cell>
          <cell r="G25" t="str">
            <v>市本级</v>
          </cell>
          <cell r="H25" t="str">
            <v>遵义职业技术学院</v>
          </cell>
          <cell r="I25" t="str">
            <v>0046遵义职业技术学院</v>
          </cell>
          <cell r="J25" t="str">
            <v>22101004609思想政治部（基础教学部）教师3</v>
          </cell>
          <cell r="K25" t="str">
            <v>032候考室</v>
          </cell>
          <cell r="L25" t="str">
            <v>05</v>
          </cell>
          <cell r="M25">
            <v>26053103205</v>
          </cell>
          <cell r="N25" t="str">
            <v>02</v>
          </cell>
          <cell r="O25">
            <v>79.2</v>
          </cell>
        </row>
        <row r="26">
          <cell r="C26" t="str">
            <v>游泓</v>
          </cell>
          <cell r="D26" t="str">
            <v>综合A类</v>
          </cell>
          <cell r="E26" t="str">
            <v>22101004609</v>
          </cell>
          <cell r="F26" t="str">
            <v>22101004609</v>
          </cell>
          <cell r="G26" t="str">
            <v>市本级</v>
          </cell>
          <cell r="H26" t="str">
            <v>遵义职业技术学院</v>
          </cell>
          <cell r="I26" t="str">
            <v>0046遵义职业技术学院</v>
          </cell>
          <cell r="J26" t="str">
            <v>22101004609思想政治部（基础教学部）教师3</v>
          </cell>
          <cell r="K26" t="str">
            <v>032候考室</v>
          </cell>
          <cell r="L26" t="str">
            <v>04</v>
          </cell>
          <cell r="M26">
            <v>26053103204</v>
          </cell>
          <cell r="N26" t="str">
            <v>03</v>
          </cell>
          <cell r="O26">
            <v>77</v>
          </cell>
        </row>
        <row r="27">
          <cell r="C27" t="str">
            <v>赵益丽</v>
          </cell>
          <cell r="D27" t="str">
            <v>综合A类</v>
          </cell>
          <cell r="E27" t="str">
            <v>22101004609</v>
          </cell>
          <cell r="F27" t="str">
            <v>22101004609</v>
          </cell>
          <cell r="G27" t="str">
            <v>市本级</v>
          </cell>
          <cell r="H27" t="str">
            <v>遵义职业技术学院</v>
          </cell>
          <cell r="I27" t="str">
            <v>0046遵义职业技术学院</v>
          </cell>
          <cell r="J27" t="str">
            <v>22101004609思想政治部（基础教学部）教师3</v>
          </cell>
          <cell r="K27" t="str">
            <v>032候考室</v>
          </cell>
          <cell r="L27" t="str">
            <v>06</v>
          </cell>
          <cell r="M27">
            <v>26053103206</v>
          </cell>
          <cell r="N27" t="str">
            <v>04</v>
          </cell>
          <cell r="O27">
            <v>73</v>
          </cell>
        </row>
        <row r="28">
          <cell r="C28" t="str">
            <v>张小柳</v>
          </cell>
          <cell r="D28" t="str">
            <v>综合A类</v>
          </cell>
          <cell r="E28" t="str">
            <v>22101004612</v>
          </cell>
          <cell r="F28" t="str">
            <v>22101004612</v>
          </cell>
          <cell r="G28" t="str">
            <v>市本级</v>
          </cell>
          <cell r="H28" t="str">
            <v>遵义职业技术学院</v>
          </cell>
          <cell r="I28" t="str">
            <v>0046遵义职业技术学院</v>
          </cell>
          <cell r="J28" t="str">
            <v>22101004612思想政治部（基础教学部）教师6</v>
          </cell>
          <cell r="K28" t="str">
            <v>032候考室</v>
          </cell>
          <cell r="L28" t="str">
            <v>11</v>
          </cell>
          <cell r="M28">
            <v>26053103211</v>
          </cell>
          <cell r="N28" t="str">
            <v>05</v>
          </cell>
          <cell r="O28">
            <v>76.8</v>
          </cell>
        </row>
        <row r="29">
          <cell r="C29" t="str">
            <v>何钰莹</v>
          </cell>
          <cell r="D29" t="str">
            <v>综合A类</v>
          </cell>
          <cell r="E29" t="str">
            <v>22101004612</v>
          </cell>
          <cell r="F29" t="str">
            <v>22101004612</v>
          </cell>
          <cell r="G29" t="str">
            <v>市本级</v>
          </cell>
          <cell r="H29" t="str">
            <v>遵义职业技术学院</v>
          </cell>
          <cell r="I29" t="str">
            <v>0046遵义职业技术学院</v>
          </cell>
          <cell r="J29" t="str">
            <v>22101004612思想政治部（基础教学部）教师6</v>
          </cell>
          <cell r="K29" t="str">
            <v>032候考室</v>
          </cell>
          <cell r="L29" t="str">
            <v>15</v>
          </cell>
          <cell r="M29">
            <v>26053103215</v>
          </cell>
          <cell r="N29" t="str">
            <v>06</v>
          </cell>
          <cell r="O29">
            <v>74.4</v>
          </cell>
        </row>
        <row r="30">
          <cell r="C30" t="str">
            <v>宋双义</v>
          </cell>
          <cell r="D30" t="str">
            <v>综合A类</v>
          </cell>
          <cell r="E30" t="str">
            <v>22101004612</v>
          </cell>
          <cell r="F30" t="str">
            <v>22101004612</v>
          </cell>
          <cell r="G30" t="str">
            <v>市本级</v>
          </cell>
          <cell r="H30" t="str">
            <v>遵义职业技术学院</v>
          </cell>
          <cell r="I30" t="str">
            <v>0046遵义职业技术学院</v>
          </cell>
          <cell r="J30" t="str">
            <v>22101004612思想政治部（基础教学部）教师6</v>
          </cell>
          <cell r="K30" t="str">
            <v>032候考室</v>
          </cell>
          <cell r="L30" t="str">
            <v>14</v>
          </cell>
          <cell r="M30">
            <v>26053103214</v>
          </cell>
          <cell r="N30" t="str">
            <v>07</v>
          </cell>
          <cell r="O30">
            <v>81.9</v>
          </cell>
        </row>
        <row r="31">
          <cell r="C31" t="str">
            <v>李文钰</v>
          </cell>
          <cell r="D31" t="str">
            <v>综合A类</v>
          </cell>
          <cell r="E31" t="str">
            <v>22101004607</v>
          </cell>
          <cell r="F31" t="str">
            <v>22101004607</v>
          </cell>
          <cell r="G31" t="str">
            <v>市本级</v>
          </cell>
          <cell r="H31" t="str">
            <v>遵义职业技术学院</v>
          </cell>
          <cell r="I31" t="str">
            <v>0046遵义职业技术学院</v>
          </cell>
          <cell r="J31" t="str">
            <v>22101004607思想政治部（基础教学部）教师1</v>
          </cell>
          <cell r="K31" t="str">
            <v>032候考室</v>
          </cell>
          <cell r="L31" t="str">
            <v>02</v>
          </cell>
          <cell r="M31">
            <v>26053103202</v>
          </cell>
          <cell r="N31" t="str">
            <v>08</v>
          </cell>
          <cell r="O31">
            <v>81.1</v>
          </cell>
        </row>
        <row r="32">
          <cell r="C32" t="str">
            <v>杨静</v>
          </cell>
          <cell r="D32" t="str">
            <v>综合A类</v>
          </cell>
          <cell r="E32" t="str">
            <v>22101004610</v>
          </cell>
          <cell r="F32" t="str">
            <v>22101004610</v>
          </cell>
          <cell r="G32" t="str">
            <v>市本级</v>
          </cell>
          <cell r="H32" t="str">
            <v>遵义职业技术学院</v>
          </cell>
          <cell r="I32" t="str">
            <v>0046遵义职业技术学院</v>
          </cell>
          <cell r="J32" t="str">
            <v>22101004610思想政治部（基础教学部）教师4</v>
          </cell>
          <cell r="K32" t="str">
            <v>032候考室</v>
          </cell>
          <cell r="L32" t="str">
            <v>09</v>
          </cell>
          <cell r="M32">
            <v>26053103209</v>
          </cell>
          <cell r="N32" t="str">
            <v>09</v>
          </cell>
          <cell r="O32">
            <v>78</v>
          </cell>
        </row>
        <row r="33">
          <cell r="C33" t="str">
            <v>陈雪</v>
          </cell>
          <cell r="D33" t="str">
            <v>综合A类</v>
          </cell>
          <cell r="E33" t="str">
            <v>22101004612</v>
          </cell>
          <cell r="F33" t="str">
            <v>22101004612</v>
          </cell>
          <cell r="G33" t="str">
            <v>市本级</v>
          </cell>
          <cell r="H33" t="str">
            <v>遵义职业技术学院</v>
          </cell>
          <cell r="I33" t="str">
            <v>0046遵义职业技术学院</v>
          </cell>
          <cell r="J33" t="str">
            <v>22101004612思想政治部（基础教学部）教师6</v>
          </cell>
          <cell r="K33" t="str">
            <v>032候考室</v>
          </cell>
          <cell r="L33" t="str">
            <v>17</v>
          </cell>
          <cell r="M33">
            <v>26053103217</v>
          </cell>
          <cell r="N33" t="str">
            <v>10</v>
          </cell>
          <cell r="O33">
            <v>79.6</v>
          </cell>
        </row>
        <row r="34">
          <cell r="C34" t="str">
            <v>杜非娇</v>
          </cell>
          <cell r="D34" t="str">
            <v>综合A类</v>
          </cell>
          <cell r="E34" t="str">
            <v>22101004610</v>
          </cell>
          <cell r="F34" t="str">
            <v>22101004610</v>
          </cell>
          <cell r="G34" t="str">
            <v>市本级</v>
          </cell>
          <cell r="H34" t="str">
            <v>遵义职业技术学院</v>
          </cell>
          <cell r="I34" t="str">
            <v>0046遵义职业技术学院</v>
          </cell>
          <cell r="J34" t="str">
            <v>22101004610思想政治部（基础教学部）教师4</v>
          </cell>
          <cell r="K34" t="str">
            <v>032候考室</v>
          </cell>
          <cell r="L34" t="str">
            <v>08</v>
          </cell>
          <cell r="M34">
            <v>26053103208</v>
          </cell>
          <cell r="N34" t="str">
            <v>11</v>
          </cell>
          <cell r="O34">
            <v>75.1</v>
          </cell>
        </row>
        <row r="35">
          <cell r="C35" t="str">
            <v>方艳梅</v>
          </cell>
          <cell r="D35" t="str">
            <v>综合A类</v>
          </cell>
          <cell r="E35" t="str">
            <v>22101004612</v>
          </cell>
          <cell r="F35" t="str">
            <v>22101004612</v>
          </cell>
          <cell r="G35" t="str">
            <v>市本级</v>
          </cell>
          <cell r="H35" t="str">
            <v>遵义职业技术学院</v>
          </cell>
          <cell r="I35" t="str">
            <v>0046遵义职业技术学院</v>
          </cell>
          <cell r="J35" t="str">
            <v>22101004612思想政治部（基础教学部）教师6</v>
          </cell>
          <cell r="K35" t="str">
            <v>032候考室</v>
          </cell>
          <cell r="L35" t="str">
            <v>18</v>
          </cell>
          <cell r="M35">
            <v>26053103218</v>
          </cell>
          <cell r="N35" t="str">
            <v>12</v>
          </cell>
          <cell r="O35">
            <v>77.3</v>
          </cell>
        </row>
        <row r="36">
          <cell r="C36" t="str">
            <v>何玄</v>
          </cell>
          <cell r="D36" t="str">
            <v>综合A类</v>
          </cell>
          <cell r="E36" t="str">
            <v>22101004612</v>
          </cell>
          <cell r="F36" t="str">
            <v>22101004612</v>
          </cell>
          <cell r="G36" t="str">
            <v>市本级</v>
          </cell>
          <cell r="H36" t="str">
            <v>遵义职业技术学院</v>
          </cell>
          <cell r="I36" t="str">
            <v>0046遵义职业技术学院</v>
          </cell>
          <cell r="J36" t="str">
            <v>22101004612思想政治部（基础教学部）教师6</v>
          </cell>
          <cell r="K36" t="str">
            <v>032候考室</v>
          </cell>
          <cell r="L36" t="str">
            <v>24</v>
          </cell>
          <cell r="M36">
            <v>26053103224</v>
          </cell>
          <cell r="N36" t="str">
            <v>13</v>
          </cell>
          <cell r="O36">
            <v>78.4</v>
          </cell>
        </row>
        <row r="37">
          <cell r="C37" t="str">
            <v>王川玲</v>
          </cell>
          <cell r="D37" t="str">
            <v>综合A类</v>
          </cell>
          <cell r="E37" t="str">
            <v>22101004612</v>
          </cell>
          <cell r="F37" t="str">
            <v>22101004612</v>
          </cell>
          <cell r="G37" t="str">
            <v>市本级</v>
          </cell>
          <cell r="H37" t="str">
            <v>遵义职业技术学院</v>
          </cell>
          <cell r="I37" t="str">
            <v>0046遵义职业技术学院</v>
          </cell>
          <cell r="J37" t="str">
            <v>22101004612思想政治部（基础教学部）教师6</v>
          </cell>
          <cell r="K37" t="str">
            <v>032候考室</v>
          </cell>
          <cell r="L37" t="str">
            <v>19</v>
          </cell>
          <cell r="M37">
            <v>26053103219</v>
          </cell>
          <cell r="N37" t="str">
            <v>14</v>
          </cell>
          <cell r="O37">
            <v>80.8</v>
          </cell>
        </row>
        <row r="38">
          <cell r="C38" t="str">
            <v>张艳春</v>
          </cell>
          <cell r="D38" t="str">
            <v>综合A类</v>
          </cell>
          <cell r="E38" t="str">
            <v>22101004612</v>
          </cell>
          <cell r="F38" t="str">
            <v>22101004612</v>
          </cell>
          <cell r="G38" t="str">
            <v>市本级</v>
          </cell>
          <cell r="H38" t="str">
            <v>遵义职业技术学院</v>
          </cell>
          <cell r="I38" t="str">
            <v>0046遵义职业技术学院</v>
          </cell>
          <cell r="J38" t="str">
            <v>22101004612思想政治部（基础教学部）教师6</v>
          </cell>
          <cell r="K38" t="str">
            <v>032候考室</v>
          </cell>
          <cell r="L38" t="str">
            <v>13</v>
          </cell>
          <cell r="M38">
            <v>26053103213</v>
          </cell>
          <cell r="N38" t="str">
            <v>15</v>
          </cell>
          <cell r="O38">
            <v>77.2</v>
          </cell>
        </row>
        <row r="39">
          <cell r="C39" t="str">
            <v>冉崇志</v>
          </cell>
          <cell r="D39" t="str">
            <v>综合A类</v>
          </cell>
          <cell r="E39" t="str">
            <v>22101004610</v>
          </cell>
          <cell r="F39" t="str">
            <v>22101004610</v>
          </cell>
          <cell r="G39" t="str">
            <v>市本级</v>
          </cell>
          <cell r="H39" t="str">
            <v>遵义职业技术学院</v>
          </cell>
          <cell r="I39" t="str">
            <v>0046遵义职业技术学院</v>
          </cell>
          <cell r="J39" t="str">
            <v>22101004610思想政治部（基础教学部）教师4</v>
          </cell>
          <cell r="K39" t="str">
            <v>032候考室</v>
          </cell>
          <cell r="L39" t="str">
            <v>07</v>
          </cell>
          <cell r="M39">
            <v>26053103207</v>
          </cell>
          <cell r="N39" t="str">
            <v>16</v>
          </cell>
          <cell r="O39">
            <v>77</v>
          </cell>
        </row>
        <row r="40">
          <cell r="C40" t="str">
            <v>陈婷</v>
          </cell>
          <cell r="D40" t="str">
            <v>综合A类</v>
          </cell>
          <cell r="E40" t="str">
            <v>22101004612</v>
          </cell>
          <cell r="F40" t="str">
            <v>22101004612</v>
          </cell>
          <cell r="G40" t="str">
            <v>市本级</v>
          </cell>
          <cell r="H40" t="str">
            <v>遵义职业技术学院</v>
          </cell>
          <cell r="I40" t="str">
            <v>0046遵义职业技术学院</v>
          </cell>
          <cell r="J40" t="str">
            <v>22101004612思想政治部（基础教学部）教师6</v>
          </cell>
          <cell r="K40" t="str">
            <v>032候考室</v>
          </cell>
          <cell r="L40" t="str">
            <v>10</v>
          </cell>
          <cell r="M40">
            <v>26053103210</v>
          </cell>
          <cell r="N40" t="str">
            <v>17</v>
          </cell>
          <cell r="O40">
            <v>79.4</v>
          </cell>
        </row>
        <row r="41">
          <cell r="C41" t="str">
            <v>朱秋叶</v>
          </cell>
          <cell r="D41" t="str">
            <v>综合A类</v>
          </cell>
          <cell r="E41" t="str">
            <v>22101004612</v>
          </cell>
          <cell r="F41" t="str">
            <v>22101004612</v>
          </cell>
          <cell r="G41" t="str">
            <v>市本级</v>
          </cell>
          <cell r="H41" t="str">
            <v>遵义职业技术学院</v>
          </cell>
          <cell r="I41" t="str">
            <v>0046遵义职业技术学院</v>
          </cell>
          <cell r="J41" t="str">
            <v>22101004612思想政治部（基础教学部）教师6</v>
          </cell>
          <cell r="K41" t="str">
            <v>032候考室</v>
          </cell>
          <cell r="L41" t="str">
            <v>12</v>
          </cell>
          <cell r="M41">
            <v>26053103212</v>
          </cell>
          <cell r="N41" t="str">
            <v>18</v>
          </cell>
          <cell r="O41">
            <v>79.1</v>
          </cell>
        </row>
        <row r="42">
          <cell r="C42" t="str">
            <v>黄勇</v>
          </cell>
          <cell r="D42" t="str">
            <v>综合A类</v>
          </cell>
          <cell r="E42" t="str">
            <v>22101004607</v>
          </cell>
          <cell r="F42" t="str">
            <v>22101004607</v>
          </cell>
          <cell r="G42" t="str">
            <v>市本级</v>
          </cell>
          <cell r="H42" t="str">
            <v>遵义职业技术学院</v>
          </cell>
          <cell r="I42" t="str">
            <v>0046遵义职业技术学院</v>
          </cell>
          <cell r="J42" t="str">
            <v>22101004607思想政治部（基础教学部）教师1</v>
          </cell>
          <cell r="K42" t="str">
            <v>032候考室</v>
          </cell>
          <cell r="L42" t="str">
            <v>01</v>
          </cell>
          <cell r="M42">
            <v>26053103201</v>
          </cell>
          <cell r="N42" t="str">
            <v>19</v>
          </cell>
          <cell r="O42">
            <v>78.4</v>
          </cell>
        </row>
        <row r="43">
          <cell r="C43" t="str">
            <v>李焕琰</v>
          </cell>
          <cell r="D43" t="str">
            <v>综合A类</v>
          </cell>
          <cell r="E43" t="str">
            <v>22101004612</v>
          </cell>
          <cell r="F43" t="str">
            <v>22101004612</v>
          </cell>
          <cell r="G43" t="str">
            <v>市本级</v>
          </cell>
          <cell r="H43" t="str">
            <v>遵义职业技术学院</v>
          </cell>
          <cell r="I43" t="str">
            <v>0046遵义职业技术学院</v>
          </cell>
          <cell r="J43" t="str">
            <v>22101004612思想政治部（基础教学部）教师6</v>
          </cell>
          <cell r="K43" t="str">
            <v>032候考室</v>
          </cell>
          <cell r="L43" t="str">
            <v>16</v>
          </cell>
          <cell r="M43">
            <v>26053103216</v>
          </cell>
          <cell r="N43" t="str">
            <v>20</v>
          </cell>
          <cell r="O43">
            <v>77.2</v>
          </cell>
        </row>
        <row r="44">
          <cell r="C44" t="str">
            <v>陈鑫玉</v>
          </cell>
          <cell r="D44" t="str">
            <v>综合A类</v>
          </cell>
          <cell r="E44" t="str">
            <v>22101004612</v>
          </cell>
          <cell r="F44" t="str">
            <v>22101004612</v>
          </cell>
          <cell r="G44" t="str">
            <v>市本级</v>
          </cell>
          <cell r="H44" t="str">
            <v>遵义职业技术学院</v>
          </cell>
          <cell r="I44" t="str">
            <v>0046遵义职业技术学院</v>
          </cell>
          <cell r="J44" t="str">
            <v>22101004612思想政治部（基础教学部）教师6</v>
          </cell>
          <cell r="K44" t="str">
            <v>032候考室</v>
          </cell>
          <cell r="L44" t="str">
            <v>23</v>
          </cell>
          <cell r="M44">
            <v>26053103223</v>
          </cell>
          <cell r="N44" t="str">
            <v>21</v>
          </cell>
          <cell r="O44">
            <v>77.6</v>
          </cell>
        </row>
        <row r="45">
          <cell r="C45" t="str">
            <v>陈红旭</v>
          </cell>
          <cell r="D45" t="str">
            <v>综合A类</v>
          </cell>
          <cell r="E45" t="str">
            <v>22101004612</v>
          </cell>
          <cell r="F45" t="str">
            <v>22101004612</v>
          </cell>
          <cell r="G45" t="str">
            <v>市本级</v>
          </cell>
          <cell r="H45" t="str">
            <v>遵义职业技术学院</v>
          </cell>
          <cell r="I45" t="str">
            <v>0046遵义职业技术学院</v>
          </cell>
          <cell r="J45" t="str">
            <v>22101004612思想政治部（基础教学部）教师6</v>
          </cell>
          <cell r="K45" t="str">
            <v>032候考室</v>
          </cell>
          <cell r="L45" t="str">
            <v>20</v>
          </cell>
          <cell r="M45">
            <v>26053103220</v>
          </cell>
          <cell r="N45" t="str">
            <v>缺</v>
          </cell>
        </row>
        <row r="46">
          <cell r="C46" t="str">
            <v>杜娅萍</v>
          </cell>
          <cell r="D46" t="str">
            <v>综合A类</v>
          </cell>
          <cell r="E46" t="str">
            <v>22101004612</v>
          </cell>
          <cell r="F46" t="str">
            <v>22101004612</v>
          </cell>
          <cell r="G46" t="str">
            <v>市本级</v>
          </cell>
          <cell r="H46" t="str">
            <v>遵义职业技术学院</v>
          </cell>
          <cell r="I46" t="str">
            <v>0046遵义职业技术学院</v>
          </cell>
          <cell r="J46" t="str">
            <v>22101004612思想政治部（基础教学部）教师6</v>
          </cell>
          <cell r="K46" t="str">
            <v>032候考室</v>
          </cell>
          <cell r="L46" t="str">
            <v>21</v>
          </cell>
          <cell r="M46">
            <v>26053103221</v>
          </cell>
          <cell r="N46" t="str">
            <v>缺</v>
          </cell>
        </row>
        <row r="47">
          <cell r="C47" t="str">
            <v>冉威</v>
          </cell>
          <cell r="D47" t="str">
            <v>综合A类</v>
          </cell>
          <cell r="E47" t="str">
            <v>22101004612</v>
          </cell>
          <cell r="F47" t="str">
            <v>22101004612</v>
          </cell>
          <cell r="G47" t="str">
            <v>市本级</v>
          </cell>
          <cell r="H47" t="str">
            <v>遵义职业技术学院</v>
          </cell>
          <cell r="I47" t="str">
            <v>0046遵义职业技术学院</v>
          </cell>
          <cell r="J47" t="str">
            <v>22101004612思想政治部（基础教学部）教师6</v>
          </cell>
          <cell r="K47" t="str">
            <v>032候考室</v>
          </cell>
          <cell r="L47" t="str">
            <v>22</v>
          </cell>
          <cell r="M47">
            <v>26053103222</v>
          </cell>
          <cell r="N47" t="str">
            <v>缺</v>
          </cell>
        </row>
        <row r="48">
          <cell r="C48" t="str">
            <v>李飞</v>
          </cell>
          <cell r="D48" t="str">
            <v>综合A类</v>
          </cell>
          <cell r="E48" t="str">
            <v>22101004605</v>
          </cell>
          <cell r="F48" t="str">
            <v>22101004605</v>
          </cell>
          <cell r="G48" t="str">
            <v>市本级</v>
          </cell>
          <cell r="H48" t="str">
            <v>遵义职业技术学院</v>
          </cell>
          <cell r="I48" t="str">
            <v>0046遵义职业技术学院</v>
          </cell>
          <cell r="J48" t="str">
            <v>22101004605人文旅游系教师1</v>
          </cell>
          <cell r="K48" t="str">
            <v>033候考室</v>
          </cell>
          <cell r="L48" t="str">
            <v>19</v>
          </cell>
          <cell r="M48">
            <v>26053103319</v>
          </cell>
          <cell r="N48" t="str">
            <v>04</v>
          </cell>
          <cell r="O48">
            <v>77.8</v>
          </cell>
        </row>
        <row r="49">
          <cell r="C49" t="str">
            <v>曹蕴钰</v>
          </cell>
          <cell r="D49" t="str">
            <v>综合A类</v>
          </cell>
          <cell r="E49" t="str">
            <v>22101004605</v>
          </cell>
          <cell r="F49" t="str">
            <v>22101004605</v>
          </cell>
          <cell r="G49" t="str">
            <v>市本级</v>
          </cell>
          <cell r="H49" t="str">
            <v>遵义职业技术学院</v>
          </cell>
          <cell r="I49" t="str">
            <v>0046遵义职业技术学院</v>
          </cell>
          <cell r="J49" t="str">
            <v>22101004605人文旅游系教师1</v>
          </cell>
          <cell r="K49" t="str">
            <v>033候考室</v>
          </cell>
          <cell r="L49" t="str">
            <v>18</v>
          </cell>
          <cell r="M49">
            <v>26053103318</v>
          </cell>
          <cell r="N49" t="str">
            <v>05</v>
          </cell>
          <cell r="O49">
            <v>75.2</v>
          </cell>
        </row>
        <row r="50">
          <cell r="C50" t="str">
            <v>蒋仕祥</v>
          </cell>
          <cell r="D50" t="str">
            <v>综合A类</v>
          </cell>
          <cell r="E50" t="str">
            <v>22101004615</v>
          </cell>
          <cell r="F50" t="str">
            <v>22101004615</v>
          </cell>
          <cell r="G50" t="str">
            <v>市本级</v>
          </cell>
          <cell r="H50" t="str">
            <v>遵义职业技术学院</v>
          </cell>
          <cell r="I50" t="str">
            <v>0046遵义职业技术学院</v>
          </cell>
          <cell r="J50" t="str">
            <v>22101004615专职辅导员岗3</v>
          </cell>
          <cell r="K50" t="str">
            <v>033候考室</v>
          </cell>
          <cell r="L50" t="str">
            <v>21</v>
          </cell>
          <cell r="M50">
            <v>26053103321</v>
          </cell>
          <cell r="N50" t="str">
            <v>07</v>
          </cell>
          <cell r="O50">
            <v>75.4</v>
          </cell>
        </row>
        <row r="51">
          <cell r="C51" t="str">
            <v>苟昱泽</v>
          </cell>
          <cell r="D51" t="str">
            <v>综合A类</v>
          </cell>
          <cell r="E51" t="str">
            <v>22101004615</v>
          </cell>
          <cell r="F51" t="str">
            <v>22101004615</v>
          </cell>
          <cell r="G51" t="str">
            <v>市本级</v>
          </cell>
          <cell r="H51" t="str">
            <v>遵义职业技术学院</v>
          </cell>
          <cell r="I51" t="str">
            <v>0046遵义职业技术学院</v>
          </cell>
          <cell r="J51" t="str">
            <v>22101004615专职辅导员岗3</v>
          </cell>
          <cell r="K51" t="str">
            <v>033候考室</v>
          </cell>
          <cell r="L51" t="str">
            <v>24</v>
          </cell>
          <cell r="M51">
            <v>26053103324</v>
          </cell>
          <cell r="N51" t="str">
            <v>08</v>
          </cell>
          <cell r="O51">
            <v>78</v>
          </cell>
        </row>
        <row r="52">
          <cell r="C52" t="str">
            <v>余志涛</v>
          </cell>
          <cell r="D52" t="str">
            <v>综合A类</v>
          </cell>
          <cell r="E52" t="str">
            <v>22101004615</v>
          </cell>
          <cell r="F52" t="str">
            <v>22101004615</v>
          </cell>
          <cell r="G52" t="str">
            <v>市本级</v>
          </cell>
          <cell r="H52" t="str">
            <v>遵义职业技术学院</v>
          </cell>
          <cell r="I52" t="str">
            <v>0046遵义职业技术学院</v>
          </cell>
          <cell r="J52" t="str">
            <v>22101004615专职辅导员岗3</v>
          </cell>
          <cell r="K52" t="str">
            <v>033候考室</v>
          </cell>
          <cell r="L52" t="str">
            <v>22</v>
          </cell>
          <cell r="M52">
            <v>26053103322</v>
          </cell>
          <cell r="N52" t="str">
            <v>09</v>
          </cell>
          <cell r="O52">
            <v>77.2</v>
          </cell>
        </row>
        <row r="53">
          <cell r="C53" t="str">
            <v>王星</v>
          </cell>
          <cell r="D53" t="str">
            <v>综合A类</v>
          </cell>
          <cell r="E53" t="str">
            <v>22101004615</v>
          </cell>
          <cell r="F53" t="str">
            <v>22101004615</v>
          </cell>
          <cell r="G53" t="str">
            <v>市本级</v>
          </cell>
          <cell r="H53" t="str">
            <v>遵义职业技术学院</v>
          </cell>
          <cell r="I53" t="str">
            <v>0046遵义职业技术学院</v>
          </cell>
          <cell r="J53" t="str">
            <v>22101004615专职辅导员岗3</v>
          </cell>
          <cell r="K53" t="str">
            <v>033候考室</v>
          </cell>
          <cell r="L53" t="str">
            <v>23</v>
          </cell>
          <cell r="M53">
            <v>26053103323</v>
          </cell>
          <cell r="N53" t="str">
            <v>12</v>
          </cell>
          <cell r="O53">
            <v>76.8</v>
          </cell>
        </row>
        <row r="54">
          <cell r="C54" t="str">
            <v>刘星洋</v>
          </cell>
          <cell r="D54" t="str">
            <v>综合A类</v>
          </cell>
          <cell r="E54" t="str">
            <v>22101004615</v>
          </cell>
          <cell r="F54" t="str">
            <v>22101004615</v>
          </cell>
          <cell r="G54" t="str">
            <v>市本级</v>
          </cell>
          <cell r="H54" t="str">
            <v>遵义职业技术学院</v>
          </cell>
          <cell r="I54" t="str">
            <v>0046遵义职业技术学院</v>
          </cell>
          <cell r="J54" t="str">
            <v>22101004615专职辅导员岗3</v>
          </cell>
          <cell r="K54" t="str">
            <v>033候考室</v>
          </cell>
          <cell r="L54" t="str">
            <v>20</v>
          </cell>
          <cell r="M54">
            <v>26053103320</v>
          </cell>
          <cell r="N54" t="str">
            <v>13</v>
          </cell>
          <cell r="O54">
            <v>76.8</v>
          </cell>
        </row>
        <row r="55">
          <cell r="C55" t="str">
            <v>张鹏平</v>
          </cell>
          <cell r="D55" t="str">
            <v>综合A类</v>
          </cell>
          <cell r="E55" t="str">
            <v>22101004605</v>
          </cell>
          <cell r="F55" t="str">
            <v>22101004605</v>
          </cell>
          <cell r="G55" t="str">
            <v>市本级</v>
          </cell>
          <cell r="H55" t="str">
            <v>遵义职业技术学院</v>
          </cell>
          <cell r="I55" t="str">
            <v>0046遵义职业技术学院</v>
          </cell>
          <cell r="J55" t="str">
            <v>22101004605人文旅游系教师1</v>
          </cell>
          <cell r="K55" t="str">
            <v>033候考室</v>
          </cell>
          <cell r="L55" t="str">
            <v>17</v>
          </cell>
          <cell r="M55">
            <v>26053103317</v>
          </cell>
          <cell r="N55" t="str">
            <v>15</v>
          </cell>
          <cell r="O55">
            <v>78.8</v>
          </cell>
        </row>
        <row r="56">
          <cell r="C56" t="str">
            <v>张潚</v>
          </cell>
          <cell r="D56" t="str">
            <v>综合A类</v>
          </cell>
          <cell r="E56" t="str">
            <v>22101004606</v>
          </cell>
          <cell r="F56" t="str">
            <v>22101004606</v>
          </cell>
          <cell r="G56" t="str">
            <v>市本级</v>
          </cell>
          <cell r="H56" t="str">
            <v>遵义职业技术学院</v>
          </cell>
          <cell r="I56" t="str">
            <v>0046遵义职业技术学院</v>
          </cell>
          <cell r="J56" t="str">
            <v>22101004606人文旅游系教师2</v>
          </cell>
          <cell r="K56" t="str">
            <v>035候考室</v>
          </cell>
          <cell r="L56" t="str">
            <v>09</v>
          </cell>
          <cell r="M56">
            <v>26053103509</v>
          </cell>
          <cell r="N56" t="str">
            <v>10</v>
          </cell>
          <cell r="O56">
            <v>77.4</v>
          </cell>
        </row>
        <row r="57">
          <cell r="C57" t="str">
            <v>麻蕾</v>
          </cell>
          <cell r="D57" t="str">
            <v>综合A类</v>
          </cell>
          <cell r="E57" t="str">
            <v>22101004606</v>
          </cell>
          <cell r="F57" t="str">
            <v>22101004606</v>
          </cell>
          <cell r="G57" t="str">
            <v>市本级</v>
          </cell>
          <cell r="H57" t="str">
            <v>遵义职业技术学院</v>
          </cell>
          <cell r="I57" t="str">
            <v>0046遵义职业技术学院</v>
          </cell>
          <cell r="J57" t="str">
            <v>22101004606人文旅游系教师2</v>
          </cell>
          <cell r="K57" t="str">
            <v>035候考室</v>
          </cell>
          <cell r="L57" t="str">
            <v>10</v>
          </cell>
          <cell r="M57">
            <v>26053103510</v>
          </cell>
          <cell r="N57" t="str">
            <v>16</v>
          </cell>
          <cell r="O57">
            <v>80.4</v>
          </cell>
        </row>
        <row r="58">
          <cell r="C58" t="str">
            <v>喻单</v>
          </cell>
          <cell r="D58" t="str">
            <v>综合A类</v>
          </cell>
          <cell r="E58" t="str">
            <v>22101004606</v>
          </cell>
          <cell r="F58" t="str">
            <v>22101004606</v>
          </cell>
          <cell r="G58" t="str">
            <v>市本级</v>
          </cell>
          <cell r="H58" t="str">
            <v>遵义职业技术学院</v>
          </cell>
          <cell r="I58" t="str">
            <v>0046遵义职业技术学院</v>
          </cell>
          <cell r="J58" t="str">
            <v>22101004606人文旅游系教师2</v>
          </cell>
          <cell r="K58" t="str">
            <v>035候考室</v>
          </cell>
          <cell r="L58" t="str">
            <v>11</v>
          </cell>
          <cell r="M58">
            <v>26053103511</v>
          </cell>
          <cell r="N58" t="str">
            <v>18</v>
          </cell>
          <cell r="O58">
            <v>74.4</v>
          </cell>
        </row>
        <row r="59">
          <cell r="C59" t="str">
            <v>文可昕</v>
          </cell>
          <cell r="D59" t="str">
            <v>综合A类</v>
          </cell>
          <cell r="E59" t="str">
            <v>22101004606</v>
          </cell>
          <cell r="F59" t="str">
            <v>22101004606</v>
          </cell>
          <cell r="G59" t="str">
            <v>市本级</v>
          </cell>
          <cell r="H59" t="str">
            <v>遵义职业技术学院</v>
          </cell>
          <cell r="I59" t="str">
            <v>0046遵义职业技术学院</v>
          </cell>
          <cell r="J59" t="str">
            <v>22101004606人文旅游系教师2</v>
          </cell>
          <cell r="K59" t="str">
            <v>035候考室</v>
          </cell>
          <cell r="L59" t="str">
            <v>12</v>
          </cell>
          <cell r="M59">
            <v>26053103512</v>
          </cell>
          <cell r="N59" t="str">
            <v>21</v>
          </cell>
          <cell r="O59">
            <v>78</v>
          </cell>
        </row>
      </sheetData>
    </sheetDataSet>
  </externalBook>
</externalLink>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Q61"/>
  <sheetViews>
    <sheetView tabSelected="1" workbookViewId="0">
      <selection activeCell="L15" sqref="L15"/>
    </sheetView>
  </sheetViews>
  <sheetFormatPr defaultColWidth="9" defaultRowHeight="15"/>
  <cols>
    <col min="1" max="1" width="6.375" style="4" customWidth="1"/>
    <col min="2" max="2" width="11.625" style="5" customWidth="1"/>
    <col min="3" max="3" width="15.625" style="5" customWidth="1"/>
    <col min="4" max="4" width="21.75" style="5" customWidth="1"/>
    <col min="5" max="5" width="43.625" style="5" customWidth="1"/>
    <col min="6" max="6" width="12.125" style="6" customWidth="1"/>
    <col min="7" max="7" width="12.25" style="6" customWidth="1"/>
    <col min="8" max="9" width="10" style="6" customWidth="1"/>
    <col min="10" max="10" width="11.875" style="6" customWidth="1"/>
    <col min="11" max="11" width="9" style="6"/>
    <col min="12" max="12" width="20.375" style="6" customWidth="1"/>
    <col min="13" max="13" width="10" style="6" customWidth="1"/>
    <col min="14" max="14" width="9" style="6"/>
    <col min="15" max="16" width="9" style="5"/>
    <col min="17" max="17" width="19.5" style="5" customWidth="1"/>
    <col min="18" max="16384" width="9" style="4"/>
  </cols>
  <sheetData>
    <row r="1" spans="2:2">
      <c r="B1" s="7" t="s">
        <v>0</v>
      </c>
    </row>
    <row r="2" ht="35" customHeight="1" spans="1:17">
      <c r="A2" s="8" t="s">
        <v>1</v>
      </c>
      <c r="B2" s="9"/>
      <c r="C2" s="9"/>
      <c r="D2" s="9"/>
      <c r="E2" s="9"/>
      <c r="F2" s="9"/>
      <c r="G2" s="9"/>
      <c r="H2" s="10"/>
      <c r="I2" s="9"/>
      <c r="J2" s="9"/>
      <c r="K2" s="9"/>
      <c r="L2" s="9"/>
      <c r="M2" s="9"/>
      <c r="N2" s="9"/>
      <c r="O2" s="9"/>
      <c r="P2" s="9"/>
      <c r="Q2" s="9"/>
    </row>
    <row r="3" ht="115" customHeight="1" spans="1:17">
      <c r="A3" s="11" t="s">
        <v>2</v>
      </c>
      <c r="B3" s="11" t="s">
        <v>3</v>
      </c>
      <c r="C3" s="11" t="s">
        <v>4</v>
      </c>
      <c r="D3" s="11" t="s">
        <v>5</v>
      </c>
      <c r="E3" s="11" t="s">
        <v>6</v>
      </c>
      <c r="F3" s="12" t="s">
        <v>7</v>
      </c>
      <c r="G3" s="13" t="s">
        <v>8</v>
      </c>
      <c r="H3" s="12" t="s">
        <v>9</v>
      </c>
      <c r="I3" s="12" t="s">
        <v>10</v>
      </c>
      <c r="J3" s="13" t="s">
        <v>11</v>
      </c>
      <c r="K3" s="13" t="s">
        <v>12</v>
      </c>
      <c r="L3" s="13" t="s">
        <v>13</v>
      </c>
      <c r="M3" s="13" t="s">
        <v>14</v>
      </c>
      <c r="N3" s="12" t="s">
        <v>15</v>
      </c>
      <c r="O3" s="11" t="s">
        <v>16</v>
      </c>
      <c r="P3" s="11" t="s">
        <v>17</v>
      </c>
      <c r="Q3" s="11" t="s">
        <v>18</v>
      </c>
    </row>
    <row r="4" ht="22" customHeight="1" spans="1:17">
      <c r="A4" s="14">
        <v>1</v>
      </c>
      <c r="B4" s="14" t="s">
        <v>19</v>
      </c>
      <c r="C4" s="14" t="s">
        <v>20</v>
      </c>
      <c r="D4" s="14" t="s">
        <v>21</v>
      </c>
      <c r="E4" s="15" t="s">
        <v>22</v>
      </c>
      <c r="F4" s="16">
        <v>195.5</v>
      </c>
      <c r="G4" s="16">
        <f>F4/3*0.6</f>
        <v>39.1</v>
      </c>
      <c r="H4" s="16">
        <v>77.4</v>
      </c>
      <c r="I4" s="27"/>
      <c r="J4" s="27"/>
      <c r="K4" s="27"/>
      <c r="L4" s="16">
        <v>77.4</v>
      </c>
      <c r="M4" s="16">
        <f t="shared" ref="M4:M14" si="0">L4*0.4</f>
        <v>30.96</v>
      </c>
      <c r="N4" s="16">
        <f t="shared" ref="N4:N14" si="1">G4+M4</f>
        <v>70.06</v>
      </c>
      <c r="O4" s="14">
        <v>1</v>
      </c>
      <c r="P4" s="14" t="s">
        <v>23</v>
      </c>
      <c r="Q4" s="14"/>
    </row>
    <row r="5" ht="15.75" spans="1:17">
      <c r="A5" s="14">
        <v>2</v>
      </c>
      <c r="B5" s="14" t="s">
        <v>24</v>
      </c>
      <c r="C5" s="14" t="s">
        <v>25</v>
      </c>
      <c r="D5" s="14" t="s">
        <v>21</v>
      </c>
      <c r="E5" s="15" t="s">
        <v>26</v>
      </c>
      <c r="F5" s="16">
        <v>191.5</v>
      </c>
      <c r="G5" s="16">
        <f>F5/3*0.6</f>
        <v>38.3</v>
      </c>
      <c r="H5" s="16">
        <v>77</v>
      </c>
      <c r="I5" s="27"/>
      <c r="J5" s="27"/>
      <c r="K5" s="27"/>
      <c r="L5" s="16">
        <v>77</v>
      </c>
      <c r="M5" s="16">
        <f t="shared" si="0"/>
        <v>30.8</v>
      </c>
      <c r="N5" s="16">
        <f t="shared" si="1"/>
        <v>69.1</v>
      </c>
      <c r="O5" s="14">
        <v>2</v>
      </c>
      <c r="P5" s="28" t="s">
        <v>27</v>
      </c>
      <c r="Q5" s="14"/>
    </row>
    <row r="6" ht="81" spans="1:17">
      <c r="A6" s="14">
        <v>3</v>
      </c>
      <c r="B6" s="14" t="s">
        <v>28</v>
      </c>
      <c r="C6" s="14" t="s">
        <v>29</v>
      </c>
      <c r="D6" s="14" t="s">
        <v>21</v>
      </c>
      <c r="E6" s="15" t="s">
        <v>30</v>
      </c>
      <c r="F6" s="16">
        <v>129.5</v>
      </c>
      <c r="G6" s="16">
        <f>F6/3*0.6</f>
        <v>25.9</v>
      </c>
      <c r="H6" s="16">
        <v>69.4</v>
      </c>
      <c r="I6" s="27"/>
      <c r="J6" s="27"/>
      <c r="K6" s="27"/>
      <c r="L6" s="16">
        <v>69.4</v>
      </c>
      <c r="M6" s="16">
        <f t="shared" si="0"/>
        <v>27.76</v>
      </c>
      <c r="N6" s="16">
        <f t="shared" si="1"/>
        <v>53.66</v>
      </c>
      <c r="O6" s="14">
        <v>1</v>
      </c>
      <c r="P6" s="28" t="s">
        <v>27</v>
      </c>
      <c r="Q6" s="31" t="s">
        <v>31</v>
      </c>
    </row>
    <row r="7" ht="15.75" spans="1:17">
      <c r="A7" s="14">
        <v>4</v>
      </c>
      <c r="B7" s="14" t="s">
        <v>32</v>
      </c>
      <c r="C7" s="14" t="s">
        <v>33</v>
      </c>
      <c r="D7" s="14" t="s">
        <v>21</v>
      </c>
      <c r="E7" s="15" t="s">
        <v>34</v>
      </c>
      <c r="F7" s="16">
        <v>159</v>
      </c>
      <c r="G7" s="16">
        <f>F7/3*0.6</f>
        <v>31.8</v>
      </c>
      <c r="H7" s="16">
        <v>76</v>
      </c>
      <c r="I7" s="27"/>
      <c r="J7" s="27"/>
      <c r="K7" s="27"/>
      <c r="L7" s="16">
        <v>76</v>
      </c>
      <c r="M7" s="16">
        <f t="shared" si="0"/>
        <v>30.4</v>
      </c>
      <c r="N7" s="16">
        <f t="shared" si="1"/>
        <v>62.2</v>
      </c>
      <c r="O7" s="14">
        <v>1</v>
      </c>
      <c r="P7" s="14" t="s">
        <v>23</v>
      </c>
      <c r="Q7" s="14"/>
    </row>
    <row r="8" ht="15.75" spans="1:17">
      <c r="A8" s="14">
        <v>5</v>
      </c>
      <c r="B8" s="14" t="s">
        <v>35</v>
      </c>
      <c r="C8" s="14" t="s">
        <v>36</v>
      </c>
      <c r="D8" s="14" t="s">
        <v>21</v>
      </c>
      <c r="E8" s="15" t="s">
        <v>37</v>
      </c>
      <c r="F8" s="16">
        <v>198</v>
      </c>
      <c r="G8" s="16">
        <f>F8/3*0.6</f>
        <v>39.6</v>
      </c>
      <c r="H8" s="16">
        <v>78.8</v>
      </c>
      <c r="I8" s="27"/>
      <c r="J8" s="27"/>
      <c r="K8" s="27"/>
      <c r="L8" s="16">
        <v>78.8</v>
      </c>
      <c r="M8" s="16">
        <f t="shared" si="0"/>
        <v>31.52</v>
      </c>
      <c r="N8" s="16">
        <f t="shared" si="1"/>
        <v>71.12</v>
      </c>
      <c r="O8" s="14">
        <v>1</v>
      </c>
      <c r="P8" s="14" t="s">
        <v>23</v>
      </c>
      <c r="Q8" s="14"/>
    </row>
    <row r="9" ht="15.75" spans="1:17">
      <c r="A9" s="14">
        <v>6</v>
      </c>
      <c r="B9" s="14" t="s">
        <v>38</v>
      </c>
      <c r="C9" s="14" t="s">
        <v>39</v>
      </c>
      <c r="D9" s="14" t="s">
        <v>21</v>
      </c>
      <c r="E9" s="15" t="s">
        <v>37</v>
      </c>
      <c r="F9" s="16">
        <v>189</v>
      </c>
      <c r="G9" s="16">
        <f>F9/3*0.6</f>
        <v>37.8</v>
      </c>
      <c r="H9" s="16">
        <v>77.8</v>
      </c>
      <c r="I9" s="27"/>
      <c r="J9" s="27"/>
      <c r="K9" s="27"/>
      <c r="L9" s="16">
        <v>77.8</v>
      </c>
      <c r="M9" s="16">
        <f t="shared" si="0"/>
        <v>31.12</v>
      </c>
      <c r="N9" s="16">
        <f t="shared" si="1"/>
        <v>68.92</v>
      </c>
      <c r="O9" s="14">
        <v>2</v>
      </c>
      <c r="P9" s="28" t="s">
        <v>27</v>
      </c>
      <c r="Q9" s="14"/>
    </row>
    <row r="10" ht="15.75" spans="1:17">
      <c r="A10" s="14">
        <v>7</v>
      </c>
      <c r="B10" s="14" t="s">
        <v>40</v>
      </c>
      <c r="C10" s="14" t="s">
        <v>41</v>
      </c>
      <c r="D10" s="14" t="s">
        <v>21</v>
      </c>
      <c r="E10" s="15" t="s">
        <v>37</v>
      </c>
      <c r="F10" s="16">
        <v>190</v>
      </c>
      <c r="G10" s="16">
        <f>F10/3*0.6</f>
        <v>38</v>
      </c>
      <c r="H10" s="16">
        <v>75.2</v>
      </c>
      <c r="I10" s="27"/>
      <c r="J10" s="27"/>
      <c r="K10" s="27"/>
      <c r="L10" s="16">
        <v>75.2</v>
      </c>
      <c r="M10" s="16">
        <f t="shared" si="0"/>
        <v>30.08</v>
      </c>
      <c r="N10" s="16">
        <f t="shared" si="1"/>
        <v>68.08</v>
      </c>
      <c r="O10" s="14">
        <v>3</v>
      </c>
      <c r="P10" s="28" t="s">
        <v>27</v>
      </c>
      <c r="Q10" s="14"/>
    </row>
    <row r="11" ht="15.75" spans="1:17">
      <c r="A11" s="14">
        <v>8</v>
      </c>
      <c r="B11" s="14" t="s">
        <v>42</v>
      </c>
      <c r="C11" s="14" t="s">
        <v>43</v>
      </c>
      <c r="D11" s="14" t="s">
        <v>21</v>
      </c>
      <c r="E11" s="15" t="s">
        <v>44</v>
      </c>
      <c r="F11" s="16">
        <v>201.5</v>
      </c>
      <c r="G11" s="16">
        <f>F11/3*0.6</f>
        <v>40.3</v>
      </c>
      <c r="H11" s="16">
        <v>77.4</v>
      </c>
      <c r="I11" s="27"/>
      <c r="J11" s="27"/>
      <c r="K11" s="27"/>
      <c r="L11" s="16">
        <v>77.4</v>
      </c>
      <c r="M11" s="16">
        <f t="shared" si="0"/>
        <v>30.96</v>
      </c>
      <c r="N11" s="16">
        <f t="shared" si="1"/>
        <v>71.26</v>
      </c>
      <c r="O11" s="14">
        <v>1</v>
      </c>
      <c r="P11" s="14" t="s">
        <v>23</v>
      </c>
      <c r="Q11" s="14"/>
    </row>
    <row r="12" ht="15.75" spans="1:17">
      <c r="A12" s="14">
        <v>9</v>
      </c>
      <c r="B12" s="14" t="s">
        <v>45</v>
      </c>
      <c r="C12" s="14" t="s">
        <v>46</v>
      </c>
      <c r="D12" s="14" t="s">
        <v>21</v>
      </c>
      <c r="E12" s="15" t="s">
        <v>44</v>
      </c>
      <c r="F12" s="16">
        <v>183</v>
      </c>
      <c r="G12" s="16">
        <f>F12/3*0.6</f>
        <v>36.6</v>
      </c>
      <c r="H12" s="16">
        <v>80.4</v>
      </c>
      <c r="I12" s="27"/>
      <c r="J12" s="27"/>
      <c r="K12" s="27"/>
      <c r="L12" s="16">
        <v>80.4</v>
      </c>
      <c r="M12" s="16">
        <f t="shared" si="0"/>
        <v>32.16</v>
      </c>
      <c r="N12" s="16">
        <f t="shared" si="1"/>
        <v>68.76</v>
      </c>
      <c r="O12" s="14">
        <v>2</v>
      </c>
      <c r="P12" s="28" t="s">
        <v>27</v>
      </c>
      <c r="Q12" s="14"/>
    </row>
    <row r="13" ht="15.75" spans="1:17">
      <c r="A13" s="14">
        <v>10</v>
      </c>
      <c r="B13" s="14" t="s">
        <v>47</v>
      </c>
      <c r="C13" s="14" t="s">
        <v>48</v>
      </c>
      <c r="D13" s="14" t="s">
        <v>21</v>
      </c>
      <c r="E13" s="15" t="s">
        <v>44</v>
      </c>
      <c r="F13" s="16">
        <v>182.5</v>
      </c>
      <c r="G13" s="16">
        <f>F13/3*0.6</f>
        <v>36.5</v>
      </c>
      <c r="H13" s="16">
        <v>78</v>
      </c>
      <c r="I13" s="27"/>
      <c r="J13" s="27"/>
      <c r="K13" s="27"/>
      <c r="L13" s="16">
        <v>78</v>
      </c>
      <c r="M13" s="16">
        <f t="shared" si="0"/>
        <v>31.2</v>
      </c>
      <c r="N13" s="16">
        <f t="shared" si="1"/>
        <v>67.7</v>
      </c>
      <c r="O13" s="14">
        <v>3</v>
      </c>
      <c r="P13" s="28" t="s">
        <v>27</v>
      </c>
      <c r="Q13" s="14"/>
    </row>
    <row r="14" ht="15.75" spans="1:17">
      <c r="A14" s="14">
        <v>11</v>
      </c>
      <c r="B14" s="14" t="s">
        <v>49</v>
      </c>
      <c r="C14" s="14" t="s">
        <v>50</v>
      </c>
      <c r="D14" s="14" t="s">
        <v>21</v>
      </c>
      <c r="E14" s="15" t="s">
        <v>44</v>
      </c>
      <c r="F14" s="16">
        <v>182.5</v>
      </c>
      <c r="G14" s="16">
        <f>F14/3*0.6</f>
        <v>36.5</v>
      </c>
      <c r="H14" s="16">
        <v>74.4</v>
      </c>
      <c r="I14" s="27"/>
      <c r="J14" s="27"/>
      <c r="K14" s="27"/>
      <c r="L14" s="16">
        <v>74.4</v>
      </c>
      <c r="M14" s="16">
        <f t="shared" si="0"/>
        <v>29.76</v>
      </c>
      <c r="N14" s="16">
        <f t="shared" si="1"/>
        <v>66.26</v>
      </c>
      <c r="O14" s="14">
        <v>4</v>
      </c>
      <c r="P14" s="28" t="s">
        <v>27</v>
      </c>
      <c r="Q14" s="14"/>
    </row>
    <row r="15" s="1" customFormat="1" ht="15.75" spans="1:17">
      <c r="A15" s="17">
        <v>12</v>
      </c>
      <c r="B15" s="18" t="s">
        <v>51</v>
      </c>
      <c r="C15" s="18" t="s">
        <v>52</v>
      </c>
      <c r="D15" s="18" t="s">
        <v>21</v>
      </c>
      <c r="E15" s="19" t="s">
        <v>53</v>
      </c>
      <c r="F15" s="20">
        <v>183.5</v>
      </c>
      <c r="G15" s="20">
        <f>F15/3*0.6</f>
        <v>36.7</v>
      </c>
      <c r="H15" s="20">
        <v>78.4</v>
      </c>
      <c r="I15" s="20">
        <v>81.4</v>
      </c>
      <c r="J15" s="20">
        <f>H15*0.4</f>
        <v>31.36</v>
      </c>
      <c r="K15" s="20">
        <f>I15*0.6</f>
        <v>48.84</v>
      </c>
      <c r="L15" s="20">
        <f t="shared" ref="L15:L22" si="2">J15+K15</f>
        <v>80.2</v>
      </c>
      <c r="M15" s="20">
        <f t="shared" ref="M15:M22" si="3">L15*0.4</f>
        <v>32.08</v>
      </c>
      <c r="N15" s="20">
        <f t="shared" ref="N15:N22" si="4">G15+M15</f>
        <v>68.78</v>
      </c>
      <c r="O15" s="18">
        <v>1</v>
      </c>
      <c r="P15" s="29" t="s">
        <v>54</v>
      </c>
      <c r="Q15" s="18"/>
    </row>
    <row r="16" s="1" customFormat="1" ht="15.75" spans="1:17">
      <c r="A16" s="17">
        <v>13</v>
      </c>
      <c r="B16" s="18" t="s">
        <v>55</v>
      </c>
      <c r="C16" s="18" t="s">
        <v>56</v>
      </c>
      <c r="D16" s="18" t="s">
        <v>21</v>
      </c>
      <c r="E16" s="19" t="s">
        <v>57</v>
      </c>
      <c r="F16" s="20">
        <v>174.5</v>
      </c>
      <c r="G16" s="20">
        <f>F16/3*0.6</f>
        <v>34.9</v>
      </c>
      <c r="H16" s="20">
        <v>81.1</v>
      </c>
      <c r="I16" s="20">
        <v>83.2</v>
      </c>
      <c r="J16" s="20">
        <f t="shared" ref="J16:J28" si="5">H16*0.4</f>
        <v>32.44</v>
      </c>
      <c r="K16" s="20">
        <f t="shared" ref="K16:K28" si="6">I16*0.6</f>
        <v>49.92</v>
      </c>
      <c r="L16" s="20">
        <f t="shared" si="2"/>
        <v>82.36</v>
      </c>
      <c r="M16" s="20">
        <f t="shared" si="3"/>
        <v>32.944</v>
      </c>
      <c r="N16" s="20">
        <f t="shared" si="4"/>
        <v>67.844</v>
      </c>
      <c r="O16" s="18">
        <v>2</v>
      </c>
      <c r="P16" s="28" t="s">
        <v>27</v>
      </c>
      <c r="Q16" s="18"/>
    </row>
    <row r="17" s="1" customFormat="1" ht="15.75" spans="1:17">
      <c r="A17" s="17">
        <v>14</v>
      </c>
      <c r="B17" s="18" t="s">
        <v>58</v>
      </c>
      <c r="C17" s="18" t="s">
        <v>59</v>
      </c>
      <c r="D17" s="18" t="s">
        <v>21</v>
      </c>
      <c r="E17" s="19" t="s">
        <v>57</v>
      </c>
      <c r="F17" s="20">
        <v>169</v>
      </c>
      <c r="G17" s="20">
        <f>F17/3*0.6</f>
        <v>33.8</v>
      </c>
      <c r="H17" s="20">
        <v>75.2</v>
      </c>
      <c r="I17" s="20">
        <v>82.6</v>
      </c>
      <c r="J17" s="20">
        <f t="shared" si="5"/>
        <v>30.08</v>
      </c>
      <c r="K17" s="20">
        <f t="shared" si="6"/>
        <v>49.56</v>
      </c>
      <c r="L17" s="20">
        <f t="shared" si="2"/>
        <v>79.64</v>
      </c>
      <c r="M17" s="20">
        <f t="shared" si="3"/>
        <v>31.856</v>
      </c>
      <c r="N17" s="20">
        <f t="shared" si="4"/>
        <v>65.656</v>
      </c>
      <c r="O17" s="18">
        <v>3</v>
      </c>
      <c r="P17" s="28" t="s">
        <v>27</v>
      </c>
      <c r="Q17" s="18"/>
    </row>
    <row r="18" s="1" customFormat="1" ht="15.75" spans="1:17">
      <c r="A18" s="17">
        <v>15</v>
      </c>
      <c r="B18" s="18" t="s">
        <v>60</v>
      </c>
      <c r="C18" s="18" t="s">
        <v>61</v>
      </c>
      <c r="D18" s="18" t="s">
        <v>21</v>
      </c>
      <c r="E18" s="19" t="s">
        <v>62</v>
      </c>
      <c r="F18" s="20">
        <v>152.5</v>
      </c>
      <c r="G18" s="20">
        <f>F18/3*0.6</f>
        <v>30.5</v>
      </c>
      <c r="H18" s="20">
        <v>74.6</v>
      </c>
      <c r="I18" s="20">
        <v>81.3</v>
      </c>
      <c r="J18" s="20">
        <f t="shared" si="5"/>
        <v>29.84</v>
      </c>
      <c r="K18" s="20">
        <f t="shared" si="6"/>
        <v>48.78</v>
      </c>
      <c r="L18" s="20">
        <f t="shared" si="2"/>
        <v>78.62</v>
      </c>
      <c r="M18" s="20">
        <f t="shared" si="3"/>
        <v>31.448</v>
      </c>
      <c r="N18" s="20">
        <f t="shared" si="4"/>
        <v>61.948</v>
      </c>
      <c r="O18" s="18">
        <v>1</v>
      </c>
      <c r="P18" s="29" t="s">
        <v>54</v>
      </c>
      <c r="Q18" s="18"/>
    </row>
    <row r="19" s="1" customFormat="1" ht="15.75" spans="1:17">
      <c r="A19" s="17">
        <v>16</v>
      </c>
      <c r="B19" s="18" t="s">
        <v>63</v>
      </c>
      <c r="C19" s="18" t="s">
        <v>64</v>
      </c>
      <c r="D19" s="18" t="s">
        <v>21</v>
      </c>
      <c r="E19" s="19" t="s">
        <v>62</v>
      </c>
      <c r="F19" s="20">
        <v>131.5</v>
      </c>
      <c r="G19" s="20">
        <f>F19/3*0.6</f>
        <v>26.3</v>
      </c>
      <c r="H19" s="20">
        <v>79.6</v>
      </c>
      <c r="I19" s="20">
        <v>88.1</v>
      </c>
      <c r="J19" s="20">
        <f t="shared" si="5"/>
        <v>31.84</v>
      </c>
      <c r="K19" s="20">
        <f t="shared" si="6"/>
        <v>52.86</v>
      </c>
      <c r="L19" s="20">
        <f t="shared" si="2"/>
        <v>84.7</v>
      </c>
      <c r="M19" s="20">
        <f t="shared" si="3"/>
        <v>33.88</v>
      </c>
      <c r="N19" s="20">
        <f t="shared" si="4"/>
        <v>60.18</v>
      </c>
      <c r="O19" s="18">
        <v>2</v>
      </c>
      <c r="P19" s="28" t="s">
        <v>27</v>
      </c>
      <c r="Q19" s="18"/>
    </row>
    <row r="20" s="1" customFormat="1" ht="15.75" spans="1:17">
      <c r="A20" s="17">
        <v>17</v>
      </c>
      <c r="B20" s="21" t="s">
        <v>65</v>
      </c>
      <c r="C20" s="18" t="s">
        <v>66</v>
      </c>
      <c r="D20" s="18" t="s">
        <v>21</v>
      </c>
      <c r="E20" s="19" t="s">
        <v>67</v>
      </c>
      <c r="F20" s="20">
        <v>187.5</v>
      </c>
      <c r="G20" s="20">
        <f>F20/3*0.6</f>
        <v>37.5</v>
      </c>
      <c r="H20" s="20">
        <v>77</v>
      </c>
      <c r="I20" s="20">
        <v>83</v>
      </c>
      <c r="J20" s="20">
        <f t="shared" si="5"/>
        <v>30.8</v>
      </c>
      <c r="K20" s="20">
        <f t="shared" si="6"/>
        <v>49.8</v>
      </c>
      <c r="L20" s="20">
        <f t="shared" si="2"/>
        <v>80.6</v>
      </c>
      <c r="M20" s="20">
        <f t="shared" si="3"/>
        <v>32.24</v>
      </c>
      <c r="N20" s="20">
        <f t="shared" si="4"/>
        <v>69.74</v>
      </c>
      <c r="O20" s="18">
        <v>1</v>
      </c>
      <c r="P20" s="29" t="s">
        <v>54</v>
      </c>
      <c r="Q20" s="18"/>
    </row>
    <row r="21" s="1" customFormat="1" ht="15.75" spans="1:17">
      <c r="A21" s="17">
        <v>18</v>
      </c>
      <c r="B21" s="21" t="s">
        <v>68</v>
      </c>
      <c r="C21" s="18" t="s">
        <v>69</v>
      </c>
      <c r="D21" s="18" t="s">
        <v>21</v>
      </c>
      <c r="E21" s="19" t="s">
        <v>67</v>
      </c>
      <c r="F21" s="20">
        <v>168</v>
      </c>
      <c r="G21" s="20">
        <f>F21/3*0.6</f>
        <v>33.6</v>
      </c>
      <c r="H21" s="20">
        <v>79.2</v>
      </c>
      <c r="I21" s="20">
        <v>80.4</v>
      </c>
      <c r="J21" s="20">
        <f t="shared" si="5"/>
        <v>31.68</v>
      </c>
      <c r="K21" s="20">
        <f t="shared" si="6"/>
        <v>48.24</v>
      </c>
      <c r="L21" s="20">
        <f t="shared" si="2"/>
        <v>79.92</v>
      </c>
      <c r="M21" s="20">
        <f t="shared" si="3"/>
        <v>31.968</v>
      </c>
      <c r="N21" s="20">
        <f t="shared" si="4"/>
        <v>65.568</v>
      </c>
      <c r="O21" s="18">
        <v>2</v>
      </c>
      <c r="P21" s="28" t="s">
        <v>27</v>
      </c>
      <c r="Q21" s="20"/>
    </row>
    <row r="22" s="1" customFormat="1" ht="15.75" spans="1:17">
      <c r="A22" s="17">
        <v>19</v>
      </c>
      <c r="B22" s="21" t="s">
        <v>70</v>
      </c>
      <c r="C22" s="18" t="s">
        <v>71</v>
      </c>
      <c r="D22" s="18" t="s">
        <v>21</v>
      </c>
      <c r="E22" s="19" t="s">
        <v>67</v>
      </c>
      <c r="F22" s="20">
        <v>167.5</v>
      </c>
      <c r="G22" s="20">
        <f>F22/3*0.6</f>
        <v>33.5</v>
      </c>
      <c r="H22" s="20">
        <v>73</v>
      </c>
      <c r="I22" s="20">
        <v>73.6</v>
      </c>
      <c r="J22" s="20">
        <f t="shared" si="5"/>
        <v>29.2</v>
      </c>
      <c r="K22" s="20">
        <f t="shared" si="6"/>
        <v>44.16</v>
      </c>
      <c r="L22" s="20">
        <f t="shared" si="2"/>
        <v>73.36</v>
      </c>
      <c r="M22" s="20">
        <f t="shared" si="3"/>
        <v>29.344</v>
      </c>
      <c r="N22" s="20">
        <f t="shared" si="4"/>
        <v>62.844</v>
      </c>
      <c r="O22" s="18">
        <v>3</v>
      </c>
      <c r="P22" s="28" t="s">
        <v>27</v>
      </c>
      <c r="Q22" s="18"/>
    </row>
    <row r="23" s="1" customFormat="1" ht="18" customHeight="1" spans="1:17">
      <c r="A23" s="17">
        <v>20</v>
      </c>
      <c r="B23" s="21" t="s">
        <v>72</v>
      </c>
      <c r="C23" s="18" t="s">
        <v>73</v>
      </c>
      <c r="D23" s="18" t="s">
        <v>21</v>
      </c>
      <c r="E23" s="19" t="s">
        <v>74</v>
      </c>
      <c r="F23" s="20">
        <v>168.5</v>
      </c>
      <c r="G23" s="20">
        <f>F23/3*0.6</f>
        <v>33.7</v>
      </c>
      <c r="H23" s="20">
        <v>77</v>
      </c>
      <c r="I23" s="20">
        <v>78.8</v>
      </c>
      <c r="J23" s="20">
        <f t="shared" si="5"/>
        <v>30.8</v>
      </c>
      <c r="K23" s="20">
        <f t="shared" si="6"/>
        <v>47.28</v>
      </c>
      <c r="L23" s="20">
        <f>J23+K23</f>
        <v>78.08</v>
      </c>
      <c r="M23" s="20">
        <f>L23*0.4</f>
        <v>31.232</v>
      </c>
      <c r="N23" s="20">
        <f>G23+M23</f>
        <v>64.932</v>
      </c>
      <c r="O23" s="18">
        <v>1</v>
      </c>
      <c r="P23" s="29" t="s">
        <v>54</v>
      </c>
      <c r="Q23" s="18"/>
    </row>
    <row r="24" s="1" customFormat="1" ht="15.75" spans="1:17">
      <c r="A24" s="17">
        <v>21</v>
      </c>
      <c r="B24" s="21" t="s">
        <v>75</v>
      </c>
      <c r="C24" s="18" t="s">
        <v>76</v>
      </c>
      <c r="D24" s="18" t="s">
        <v>21</v>
      </c>
      <c r="E24" s="19" t="s">
        <v>74</v>
      </c>
      <c r="F24" s="20">
        <v>159.5</v>
      </c>
      <c r="G24" s="20">
        <f>F24/3*0.6</f>
        <v>31.9</v>
      </c>
      <c r="H24" s="20">
        <v>78</v>
      </c>
      <c r="I24" s="20">
        <v>85.6</v>
      </c>
      <c r="J24" s="20">
        <f>H24*0.4</f>
        <v>31.2</v>
      </c>
      <c r="K24" s="20">
        <f t="shared" si="6"/>
        <v>51.36</v>
      </c>
      <c r="L24" s="20">
        <f>J24+K24</f>
        <v>82.56</v>
      </c>
      <c r="M24" s="20">
        <f>L24*0.4</f>
        <v>33.024</v>
      </c>
      <c r="N24" s="20">
        <f>G24+M24</f>
        <v>64.924</v>
      </c>
      <c r="O24" s="18">
        <v>2</v>
      </c>
      <c r="P24" s="28" t="s">
        <v>27</v>
      </c>
      <c r="Q24" s="18"/>
    </row>
    <row r="25" s="1" customFormat="1" ht="15.75" spans="1:17">
      <c r="A25" s="17">
        <v>22</v>
      </c>
      <c r="B25" s="21" t="s">
        <v>77</v>
      </c>
      <c r="C25" s="18" t="s">
        <v>78</v>
      </c>
      <c r="D25" s="18" t="s">
        <v>21</v>
      </c>
      <c r="E25" s="19" t="s">
        <v>74</v>
      </c>
      <c r="F25" s="20">
        <v>160</v>
      </c>
      <c r="G25" s="20">
        <f>F25/3*0.6</f>
        <v>32</v>
      </c>
      <c r="H25" s="20">
        <v>75.1</v>
      </c>
      <c r="I25" s="20">
        <v>70.2</v>
      </c>
      <c r="J25" s="20">
        <f>H25*0.4</f>
        <v>30.04</v>
      </c>
      <c r="K25" s="20">
        <f t="shared" si="6"/>
        <v>42.12</v>
      </c>
      <c r="L25" s="20">
        <f>J25+K25</f>
        <v>72.16</v>
      </c>
      <c r="M25" s="20">
        <f>L25*0.4</f>
        <v>28.864</v>
      </c>
      <c r="N25" s="20">
        <f>G25+M25</f>
        <v>60.864</v>
      </c>
      <c r="O25" s="18">
        <v>3</v>
      </c>
      <c r="P25" s="28" t="s">
        <v>27</v>
      </c>
      <c r="Q25" s="18"/>
    </row>
    <row r="26" s="1" customFormat="1" ht="15.75" spans="1:17">
      <c r="A26" s="17">
        <v>23</v>
      </c>
      <c r="B26" s="21" t="s">
        <v>79</v>
      </c>
      <c r="C26" s="18" t="s">
        <v>80</v>
      </c>
      <c r="D26" s="18" t="s">
        <v>21</v>
      </c>
      <c r="E26" s="19" t="s">
        <v>81</v>
      </c>
      <c r="F26" s="20">
        <v>197</v>
      </c>
      <c r="G26" s="20">
        <f>F26/3*0.6</f>
        <v>39.4</v>
      </c>
      <c r="H26" s="20">
        <v>83.6</v>
      </c>
      <c r="I26" s="20">
        <v>80.4</v>
      </c>
      <c r="J26" s="20">
        <f>H26*0.4</f>
        <v>33.44</v>
      </c>
      <c r="K26" s="20">
        <f t="shared" si="6"/>
        <v>48.24</v>
      </c>
      <c r="L26" s="20">
        <f>J26+K26</f>
        <v>81.68</v>
      </c>
      <c r="M26" s="20">
        <f>L26*0.4</f>
        <v>32.672</v>
      </c>
      <c r="N26" s="20">
        <f>G26+M26</f>
        <v>72.072</v>
      </c>
      <c r="O26" s="18">
        <v>1</v>
      </c>
      <c r="P26" s="29" t="s">
        <v>54</v>
      </c>
      <c r="Q26" s="18"/>
    </row>
    <row r="27" s="1" customFormat="1" ht="15.75" spans="1:17">
      <c r="A27" s="17">
        <v>24</v>
      </c>
      <c r="B27" s="18" t="s">
        <v>82</v>
      </c>
      <c r="C27" s="32" t="s">
        <v>83</v>
      </c>
      <c r="D27" s="18" t="s">
        <v>21</v>
      </c>
      <c r="E27" s="19" t="s">
        <v>81</v>
      </c>
      <c r="F27" s="20">
        <v>176.5</v>
      </c>
      <c r="G27" s="20">
        <f>F27/3*0.6</f>
        <v>35.3</v>
      </c>
      <c r="H27" s="20">
        <v>79.2</v>
      </c>
      <c r="I27" s="20">
        <v>84.4</v>
      </c>
      <c r="J27" s="20">
        <f>H27*0.4</f>
        <v>31.68</v>
      </c>
      <c r="K27" s="20">
        <f t="shared" si="6"/>
        <v>50.64</v>
      </c>
      <c r="L27" s="20">
        <f>J27+K27</f>
        <v>82.32</v>
      </c>
      <c r="M27" s="20">
        <f>L27*0.4</f>
        <v>32.928</v>
      </c>
      <c r="N27" s="20">
        <f>G27+M27</f>
        <v>68.228</v>
      </c>
      <c r="O27" s="18">
        <v>2</v>
      </c>
      <c r="P27" s="28" t="s">
        <v>27</v>
      </c>
      <c r="Q27" s="18"/>
    </row>
    <row r="28" s="2" customFormat="1" ht="15.75" spans="1:17">
      <c r="A28" s="17">
        <v>25</v>
      </c>
      <c r="B28" s="18" t="s">
        <v>84</v>
      </c>
      <c r="C28" s="18" t="s">
        <v>85</v>
      </c>
      <c r="D28" s="18" t="s">
        <v>21</v>
      </c>
      <c r="E28" s="19" t="s">
        <v>81</v>
      </c>
      <c r="F28" s="20">
        <v>188</v>
      </c>
      <c r="G28" s="20">
        <f>F28/3*0.6</f>
        <v>37.6</v>
      </c>
      <c r="H28" s="20">
        <v>0</v>
      </c>
      <c r="I28" s="20">
        <v>0</v>
      </c>
      <c r="J28" s="20">
        <f>H28*0.4</f>
        <v>0</v>
      </c>
      <c r="K28" s="20">
        <f t="shared" si="6"/>
        <v>0</v>
      </c>
      <c r="L28" s="20">
        <f>J28+K28</f>
        <v>0</v>
      </c>
      <c r="M28" s="20">
        <f>L28*0.4</f>
        <v>0</v>
      </c>
      <c r="N28" s="20">
        <v>37.6</v>
      </c>
      <c r="O28" s="18">
        <v>3</v>
      </c>
      <c r="P28" s="28" t="s">
        <v>27</v>
      </c>
      <c r="Q28" s="18"/>
    </row>
    <row r="29" s="3" customFormat="1" ht="15.75" spans="1:17">
      <c r="A29" s="14">
        <v>26</v>
      </c>
      <c r="B29" s="22" t="s">
        <v>86</v>
      </c>
      <c r="C29" s="22" t="s">
        <v>87</v>
      </c>
      <c r="D29" s="22" t="s">
        <v>88</v>
      </c>
      <c r="E29" s="15" t="s">
        <v>89</v>
      </c>
      <c r="F29" s="23">
        <v>206.5</v>
      </c>
      <c r="G29" s="23">
        <f t="shared" ref="G29:G43" si="7">F29/3*0.6</f>
        <v>41.3</v>
      </c>
      <c r="H29" s="16">
        <v>79.4</v>
      </c>
      <c r="I29" s="30"/>
      <c r="J29" s="30"/>
      <c r="K29" s="30"/>
      <c r="L29" s="23">
        <f>VLOOKUP(B29,[1]Sheet1!C$2:O$59,13,FALSE)</f>
        <v>79.4</v>
      </c>
      <c r="M29" s="23">
        <f t="shared" ref="M29:M43" si="8">L29*0.4</f>
        <v>31.76</v>
      </c>
      <c r="N29" s="23">
        <f t="shared" ref="N29:N43" si="9">G29+M29</f>
        <v>73.06</v>
      </c>
      <c r="O29" s="22">
        <v>1</v>
      </c>
      <c r="P29" s="22" t="s">
        <v>90</v>
      </c>
      <c r="Q29" s="22"/>
    </row>
    <row r="30" s="3" customFormat="1" ht="15.75" spans="1:17">
      <c r="A30" s="14">
        <v>27</v>
      </c>
      <c r="B30" s="22" t="s">
        <v>91</v>
      </c>
      <c r="C30" s="22" t="s">
        <v>92</v>
      </c>
      <c r="D30" s="22" t="s">
        <v>88</v>
      </c>
      <c r="E30" s="15" t="s">
        <v>89</v>
      </c>
      <c r="F30" s="23">
        <v>201</v>
      </c>
      <c r="G30" s="23">
        <f t="shared" si="7"/>
        <v>40.2</v>
      </c>
      <c r="H30" s="16">
        <v>76.8</v>
      </c>
      <c r="I30" s="30"/>
      <c r="J30" s="30"/>
      <c r="K30" s="30"/>
      <c r="L30" s="23">
        <f>VLOOKUP(B30,[1]Sheet1!C$2:O$59,13,FALSE)</f>
        <v>76.8</v>
      </c>
      <c r="M30" s="23">
        <f t="shared" si="8"/>
        <v>30.72</v>
      </c>
      <c r="N30" s="23">
        <f t="shared" si="9"/>
        <v>70.92</v>
      </c>
      <c r="O30" s="22">
        <v>2</v>
      </c>
      <c r="P30" s="22" t="s">
        <v>90</v>
      </c>
      <c r="Q30" s="22"/>
    </row>
    <row r="31" s="3" customFormat="1" ht="15.75" spans="1:17">
      <c r="A31" s="14">
        <v>28</v>
      </c>
      <c r="B31" s="22" t="s">
        <v>93</v>
      </c>
      <c r="C31" s="22" t="s">
        <v>94</v>
      </c>
      <c r="D31" s="22" t="s">
        <v>88</v>
      </c>
      <c r="E31" s="15" t="s">
        <v>89</v>
      </c>
      <c r="F31" s="23">
        <v>194</v>
      </c>
      <c r="G31" s="23">
        <f t="shared" si="7"/>
        <v>38.8</v>
      </c>
      <c r="H31" s="16">
        <v>79.1</v>
      </c>
      <c r="I31" s="30"/>
      <c r="J31" s="30"/>
      <c r="K31" s="30"/>
      <c r="L31" s="23">
        <f>VLOOKUP(B31,[1]Sheet1!C$2:O$59,13,FALSE)</f>
        <v>79.1</v>
      </c>
      <c r="M31" s="23">
        <f t="shared" si="8"/>
        <v>31.64</v>
      </c>
      <c r="N31" s="23">
        <f t="shared" si="9"/>
        <v>70.44</v>
      </c>
      <c r="O31" s="22">
        <v>3</v>
      </c>
      <c r="P31" s="22" t="s">
        <v>90</v>
      </c>
      <c r="Q31" s="22"/>
    </row>
    <row r="32" s="3" customFormat="1" ht="15.75" spans="1:17">
      <c r="A32" s="14">
        <v>29</v>
      </c>
      <c r="B32" s="22" t="s">
        <v>95</v>
      </c>
      <c r="C32" s="22" t="s">
        <v>96</v>
      </c>
      <c r="D32" s="22" t="s">
        <v>88</v>
      </c>
      <c r="E32" s="15" t="s">
        <v>89</v>
      </c>
      <c r="F32" s="23">
        <v>186</v>
      </c>
      <c r="G32" s="23">
        <f t="shared" si="7"/>
        <v>37.2</v>
      </c>
      <c r="H32" s="16">
        <v>81.9</v>
      </c>
      <c r="I32" s="30"/>
      <c r="J32" s="30"/>
      <c r="K32" s="30"/>
      <c r="L32" s="23">
        <f>VLOOKUP(B32,[1]Sheet1!C$2:O$59,13,FALSE)</f>
        <v>81.9</v>
      </c>
      <c r="M32" s="23">
        <f t="shared" si="8"/>
        <v>32.76</v>
      </c>
      <c r="N32" s="23">
        <f t="shared" si="9"/>
        <v>69.96</v>
      </c>
      <c r="O32" s="22">
        <v>4</v>
      </c>
      <c r="P32" s="22" t="s">
        <v>90</v>
      </c>
      <c r="Q32" s="22"/>
    </row>
    <row r="33" s="3" customFormat="1" ht="15.75" spans="1:17">
      <c r="A33" s="14">
        <v>30</v>
      </c>
      <c r="B33" s="22" t="s">
        <v>97</v>
      </c>
      <c r="C33" s="22" t="s">
        <v>98</v>
      </c>
      <c r="D33" s="22" t="s">
        <v>88</v>
      </c>
      <c r="E33" s="15" t="s">
        <v>89</v>
      </c>
      <c r="F33" s="23">
        <v>184.5</v>
      </c>
      <c r="G33" s="23">
        <f t="shared" si="7"/>
        <v>36.9</v>
      </c>
      <c r="H33" s="16">
        <v>80.8</v>
      </c>
      <c r="I33" s="30"/>
      <c r="J33" s="30"/>
      <c r="K33" s="30"/>
      <c r="L33" s="23">
        <f>VLOOKUP(B33,[1]Sheet1!C$2:O$59,13,FALSE)</f>
        <v>80.8</v>
      </c>
      <c r="M33" s="23">
        <f t="shared" si="8"/>
        <v>32.32</v>
      </c>
      <c r="N33" s="23">
        <f t="shared" si="9"/>
        <v>69.22</v>
      </c>
      <c r="O33" s="22">
        <v>5</v>
      </c>
      <c r="P33" s="22" t="s">
        <v>90</v>
      </c>
      <c r="Q33" s="22"/>
    </row>
    <row r="34" s="3" customFormat="1" ht="15.75" spans="1:17">
      <c r="A34" s="14">
        <v>31</v>
      </c>
      <c r="B34" s="22" t="s">
        <v>99</v>
      </c>
      <c r="C34" s="22" t="s">
        <v>100</v>
      </c>
      <c r="D34" s="22" t="s">
        <v>88</v>
      </c>
      <c r="E34" s="15" t="s">
        <v>89</v>
      </c>
      <c r="F34" s="23">
        <v>185</v>
      </c>
      <c r="G34" s="23">
        <f t="shared" si="7"/>
        <v>37</v>
      </c>
      <c r="H34" s="16">
        <v>79.6</v>
      </c>
      <c r="I34" s="30"/>
      <c r="J34" s="30"/>
      <c r="K34" s="30"/>
      <c r="L34" s="23">
        <f>VLOOKUP(B34,[1]Sheet1!C$2:O$59,13,FALSE)</f>
        <v>79.6</v>
      </c>
      <c r="M34" s="23">
        <f t="shared" si="8"/>
        <v>31.84</v>
      </c>
      <c r="N34" s="23">
        <f t="shared" si="9"/>
        <v>68.84</v>
      </c>
      <c r="O34" s="22">
        <v>6</v>
      </c>
      <c r="P34" s="28" t="s">
        <v>27</v>
      </c>
      <c r="Q34" s="22"/>
    </row>
    <row r="35" s="3" customFormat="1" ht="15.75" spans="1:17">
      <c r="A35" s="14">
        <v>32</v>
      </c>
      <c r="B35" s="22" t="s">
        <v>101</v>
      </c>
      <c r="C35" s="22" t="s">
        <v>102</v>
      </c>
      <c r="D35" s="22" t="s">
        <v>88</v>
      </c>
      <c r="E35" s="15" t="s">
        <v>89</v>
      </c>
      <c r="F35" s="23">
        <v>186.5</v>
      </c>
      <c r="G35" s="23">
        <f t="shared" si="7"/>
        <v>37.3</v>
      </c>
      <c r="H35" s="16">
        <v>77.2</v>
      </c>
      <c r="I35" s="30"/>
      <c r="J35" s="30"/>
      <c r="K35" s="30"/>
      <c r="L35" s="23">
        <f>VLOOKUP(B35,[1]Sheet1!C$2:O$59,13,FALSE)</f>
        <v>77.2</v>
      </c>
      <c r="M35" s="23">
        <f t="shared" si="8"/>
        <v>30.88</v>
      </c>
      <c r="N35" s="23">
        <f t="shared" si="9"/>
        <v>68.18</v>
      </c>
      <c r="O35" s="22">
        <v>7</v>
      </c>
      <c r="P35" s="28" t="s">
        <v>27</v>
      </c>
      <c r="Q35" s="22"/>
    </row>
    <row r="36" s="3" customFormat="1" ht="15.75" spans="1:17">
      <c r="A36" s="14">
        <v>33</v>
      </c>
      <c r="B36" s="22" t="s">
        <v>103</v>
      </c>
      <c r="C36" s="22" t="s">
        <v>104</v>
      </c>
      <c r="D36" s="22" t="s">
        <v>88</v>
      </c>
      <c r="E36" s="15" t="s">
        <v>89</v>
      </c>
      <c r="F36" s="23">
        <v>185</v>
      </c>
      <c r="G36" s="23">
        <f t="shared" si="7"/>
        <v>37</v>
      </c>
      <c r="H36" s="16">
        <v>77.3</v>
      </c>
      <c r="I36" s="30"/>
      <c r="J36" s="30"/>
      <c r="K36" s="30"/>
      <c r="L36" s="23">
        <f>VLOOKUP(B36,[1]Sheet1!C$2:O$59,13,FALSE)</f>
        <v>77.3</v>
      </c>
      <c r="M36" s="23">
        <f t="shared" si="8"/>
        <v>30.92</v>
      </c>
      <c r="N36" s="23">
        <f t="shared" si="9"/>
        <v>67.92</v>
      </c>
      <c r="O36" s="22">
        <v>8</v>
      </c>
      <c r="P36" s="28" t="s">
        <v>27</v>
      </c>
      <c r="Q36" s="22"/>
    </row>
    <row r="37" s="3" customFormat="1" ht="15.75" spans="1:17">
      <c r="A37" s="14">
        <v>34</v>
      </c>
      <c r="B37" s="22" t="s">
        <v>105</v>
      </c>
      <c r="C37" s="22" t="s">
        <v>106</v>
      </c>
      <c r="D37" s="22" t="s">
        <v>88</v>
      </c>
      <c r="E37" s="15" t="s">
        <v>89</v>
      </c>
      <c r="F37" s="23">
        <v>185</v>
      </c>
      <c r="G37" s="23">
        <f t="shared" si="7"/>
        <v>37</v>
      </c>
      <c r="H37" s="16">
        <v>77.2</v>
      </c>
      <c r="I37" s="30"/>
      <c r="J37" s="30"/>
      <c r="K37" s="30"/>
      <c r="L37" s="23">
        <f>VLOOKUP(B37,[1]Sheet1!C$2:O$59,13,FALSE)</f>
        <v>77.2</v>
      </c>
      <c r="M37" s="23">
        <f t="shared" si="8"/>
        <v>30.88</v>
      </c>
      <c r="N37" s="23">
        <f t="shared" si="9"/>
        <v>67.88</v>
      </c>
      <c r="O37" s="22">
        <v>9</v>
      </c>
      <c r="P37" s="28" t="s">
        <v>27</v>
      </c>
      <c r="Q37" s="22"/>
    </row>
    <row r="38" s="3" customFormat="1" ht="15.75" spans="1:17">
      <c r="A38" s="14">
        <v>35</v>
      </c>
      <c r="B38" s="22" t="s">
        <v>107</v>
      </c>
      <c r="C38" s="22" t="s">
        <v>108</v>
      </c>
      <c r="D38" s="22" t="s">
        <v>88</v>
      </c>
      <c r="E38" s="15" t="s">
        <v>89</v>
      </c>
      <c r="F38" s="23">
        <v>180.5</v>
      </c>
      <c r="G38" s="23">
        <f t="shared" si="7"/>
        <v>36.1</v>
      </c>
      <c r="H38" s="16">
        <v>77.6</v>
      </c>
      <c r="I38" s="30"/>
      <c r="J38" s="30"/>
      <c r="K38" s="30"/>
      <c r="L38" s="23">
        <f>VLOOKUP(B38,[1]Sheet1!C$2:O$59,13,FALSE)</f>
        <v>77.6</v>
      </c>
      <c r="M38" s="23">
        <f t="shared" si="8"/>
        <v>31.04</v>
      </c>
      <c r="N38" s="23">
        <f t="shared" si="9"/>
        <v>67.14</v>
      </c>
      <c r="O38" s="22">
        <v>10</v>
      </c>
      <c r="P38" s="28" t="s">
        <v>27</v>
      </c>
      <c r="Q38" s="22"/>
    </row>
    <row r="39" s="3" customFormat="1" ht="15.75" spans="1:17">
      <c r="A39" s="14">
        <v>36</v>
      </c>
      <c r="B39" s="22" t="s">
        <v>109</v>
      </c>
      <c r="C39" s="22" t="s">
        <v>110</v>
      </c>
      <c r="D39" s="22" t="s">
        <v>88</v>
      </c>
      <c r="E39" s="24" t="s">
        <v>89</v>
      </c>
      <c r="F39" s="23">
        <v>185.5</v>
      </c>
      <c r="G39" s="23">
        <f t="shared" si="7"/>
        <v>37.1</v>
      </c>
      <c r="H39" s="16">
        <v>74.4</v>
      </c>
      <c r="I39" s="30"/>
      <c r="J39" s="30"/>
      <c r="K39" s="30"/>
      <c r="L39" s="23">
        <f>VLOOKUP(B39,[1]Sheet1!C$2:O$59,13,FALSE)</f>
        <v>74.4</v>
      </c>
      <c r="M39" s="23">
        <f t="shared" si="8"/>
        <v>29.76</v>
      </c>
      <c r="N39" s="23">
        <f t="shared" si="9"/>
        <v>66.86</v>
      </c>
      <c r="O39" s="22">
        <v>11</v>
      </c>
      <c r="P39" s="28" t="s">
        <v>27</v>
      </c>
      <c r="Q39" s="22"/>
    </row>
    <row r="40" s="3" customFormat="1" ht="15.75" spans="1:17">
      <c r="A40" s="14">
        <v>37</v>
      </c>
      <c r="B40" s="22" t="s">
        <v>111</v>
      </c>
      <c r="C40" s="33" t="s">
        <v>112</v>
      </c>
      <c r="D40" s="22" t="s">
        <v>88</v>
      </c>
      <c r="E40" s="25" t="s">
        <v>89</v>
      </c>
      <c r="F40" s="23">
        <v>176</v>
      </c>
      <c r="G40" s="23">
        <f t="shared" si="7"/>
        <v>35.2</v>
      </c>
      <c r="H40" s="16">
        <v>78.4</v>
      </c>
      <c r="I40" s="30"/>
      <c r="J40" s="30"/>
      <c r="K40" s="30"/>
      <c r="L40" s="23">
        <f>VLOOKUP(B40,[1]Sheet1!C$2:O$59,13,FALSE)</f>
        <v>78.4</v>
      </c>
      <c r="M40" s="23">
        <f t="shared" si="8"/>
        <v>31.36</v>
      </c>
      <c r="N40" s="23">
        <f t="shared" si="9"/>
        <v>66.56</v>
      </c>
      <c r="O40" s="22">
        <v>12</v>
      </c>
      <c r="P40" s="28" t="s">
        <v>27</v>
      </c>
      <c r="Q40" s="22"/>
    </row>
    <row r="41" s="3" customFormat="1" ht="15.75" spans="1:17">
      <c r="A41" s="14">
        <v>38</v>
      </c>
      <c r="B41" s="22" t="s">
        <v>113</v>
      </c>
      <c r="C41" s="22" t="s">
        <v>114</v>
      </c>
      <c r="D41" s="22" t="s">
        <v>88</v>
      </c>
      <c r="E41" s="25" t="s">
        <v>89</v>
      </c>
      <c r="F41" s="23">
        <v>184.5</v>
      </c>
      <c r="G41" s="23">
        <f t="shared" si="7"/>
        <v>36.9</v>
      </c>
      <c r="H41" s="16">
        <v>0</v>
      </c>
      <c r="I41" s="30"/>
      <c r="J41" s="30"/>
      <c r="K41" s="30"/>
      <c r="L41" s="23">
        <f>VLOOKUP(B41,[1]Sheet1!C$2:O$59,13,FALSE)</f>
        <v>0</v>
      </c>
      <c r="M41" s="23">
        <f t="shared" si="8"/>
        <v>0</v>
      </c>
      <c r="N41" s="23">
        <f t="shared" si="9"/>
        <v>36.9</v>
      </c>
      <c r="O41" s="22">
        <v>13</v>
      </c>
      <c r="P41" s="28" t="s">
        <v>27</v>
      </c>
      <c r="Q41" s="22"/>
    </row>
    <row r="42" s="3" customFormat="1" ht="15.75" spans="1:17">
      <c r="A42" s="14">
        <v>39</v>
      </c>
      <c r="B42" s="22" t="s">
        <v>115</v>
      </c>
      <c r="C42" s="22" t="s">
        <v>116</v>
      </c>
      <c r="D42" s="22" t="s">
        <v>88</v>
      </c>
      <c r="E42" s="25" t="s">
        <v>89</v>
      </c>
      <c r="F42" s="23">
        <v>183</v>
      </c>
      <c r="G42" s="23">
        <f t="shared" si="7"/>
        <v>36.6</v>
      </c>
      <c r="H42" s="16">
        <v>0</v>
      </c>
      <c r="I42" s="30"/>
      <c r="J42" s="30"/>
      <c r="K42" s="30"/>
      <c r="L42" s="23">
        <f>VLOOKUP(B42,[1]Sheet1!C$2:O$59,13,FALSE)</f>
        <v>0</v>
      </c>
      <c r="M42" s="23">
        <f t="shared" si="8"/>
        <v>0</v>
      </c>
      <c r="N42" s="23">
        <f t="shared" si="9"/>
        <v>36.6</v>
      </c>
      <c r="O42" s="22">
        <v>14</v>
      </c>
      <c r="P42" s="28" t="s">
        <v>27</v>
      </c>
      <c r="Q42" s="22"/>
    </row>
    <row r="43" s="3" customFormat="1" ht="15.75" spans="1:17">
      <c r="A43" s="14">
        <v>40</v>
      </c>
      <c r="B43" s="22" t="s">
        <v>117</v>
      </c>
      <c r="C43" s="22" t="s">
        <v>118</v>
      </c>
      <c r="D43" s="22" t="s">
        <v>88</v>
      </c>
      <c r="E43" s="25" t="s">
        <v>89</v>
      </c>
      <c r="F43" s="23">
        <v>181.5</v>
      </c>
      <c r="G43" s="23">
        <f t="shared" si="7"/>
        <v>36.3</v>
      </c>
      <c r="H43" s="16">
        <v>0</v>
      </c>
      <c r="I43" s="30"/>
      <c r="J43" s="30"/>
      <c r="K43" s="30"/>
      <c r="L43" s="23">
        <f>VLOOKUP(B43,[1]Sheet1!C$2:O$59,13,FALSE)</f>
        <v>0</v>
      </c>
      <c r="M43" s="23">
        <f t="shared" si="8"/>
        <v>0</v>
      </c>
      <c r="N43" s="23">
        <f t="shared" si="9"/>
        <v>36.3</v>
      </c>
      <c r="O43" s="22">
        <v>15</v>
      </c>
      <c r="P43" s="28" t="s">
        <v>27</v>
      </c>
      <c r="Q43" s="22"/>
    </row>
    <row r="44" ht="15.75" spans="1:17">
      <c r="A44" s="14">
        <v>41</v>
      </c>
      <c r="B44" s="14" t="s">
        <v>119</v>
      </c>
      <c r="C44" s="14" t="s">
        <v>120</v>
      </c>
      <c r="D44" s="14" t="s">
        <v>21</v>
      </c>
      <c r="E44" s="25" t="s">
        <v>121</v>
      </c>
      <c r="F44" s="16">
        <v>145</v>
      </c>
      <c r="G44" s="16">
        <f t="shared" ref="G37:G61" si="10">F44/3*0.6</f>
        <v>29</v>
      </c>
      <c r="H44" s="16">
        <v>76.4</v>
      </c>
      <c r="I44" s="27"/>
      <c r="J44" s="27"/>
      <c r="K44" s="30"/>
      <c r="L44" s="16">
        <v>76.4</v>
      </c>
      <c r="M44" s="16">
        <f t="shared" ref="M37:M61" si="11">L44*0.4</f>
        <v>30.56</v>
      </c>
      <c r="N44" s="16">
        <f t="shared" ref="N37:N61" si="12">G44+M44</f>
        <v>59.56</v>
      </c>
      <c r="O44" s="14">
        <v>1</v>
      </c>
      <c r="P44" s="14" t="s">
        <v>23</v>
      </c>
      <c r="Q44" s="14"/>
    </row>
    <row r="45" ht="15.75" spans="1:17">
      <c r="A45" s="14">
        <v>42</v>
      </c>
      <c r="B45" s="14" t="s">
        <v>122</v>
      </c>
      <c r="C45" s="14" t="s">
        <v>123</v>
      </c>
      <c r="D45" s="14" t="s">
        <v>21</v>
      </c>
      <c r="E45" s="25" t="s">
        <v>121</v>
      </c>
      <c r="F45" s="16">
        <v>142.5</v>
      </c>
      <c r="G45" s="16">
        <f t="shared" si="10"/>
        <v>28.5</v>
      </c>
      <c r="H45" s="16">
        <v>0</v>
      </c>
      <c r="I45" s="27"/>
      <c r="J45" s="27"/>
      <c r="K45" s="30"/>
      <c r="L45" s="16">
        <v>0</v>
      </c>
      <c r="M45" s="16">
        <f t="shared" si="11"/>
        <v>0</v>
      </c>
      <c r="N45" s="16">
        <f t="shared" si="12"/>
        <v>28.5</v>
      </c>
      <c r="O45" s="14">
        <v>2</v>
      </c>
      <c r="P45" s="28" t="s">
        <v>27</v>
      </c>
      <c r="Q45" s="14"/>
    </row>
    <row r="46" ht="15.75" spans="1:17">
      <c r="A46" s="14">
        <v>43</v>
      </c>
      <c r="B46" s="14" t="s">
        <v>124</v>
      </c>
      <c r="C46" s="14" t="s">
        <v>125</v>
      </c>
      <c r="D46" s="14" t="s">
        <v>21</v>
      </c>
      <c r="E46" s="25" t="s">
        <v>126</v>
      </c>
      <c r="F46" s="16">
        <v>203</v>
      </c>
      <c r="G46" s="16">
        <f t="shared" si="10"/>
        <v>40.6</v>
      </c>
      <c r="H46" s="16">
        <v>76.8</v>
      </c>
      <c r="I46" s="27"/>
      <c r="J46" s="27"/>
      <c r="K46" s="30"/>
      <c r="L46" s="16">
        <v>76.8</v>
      </c>
      <c r="M46" s="16">
        <f t="shared" si="11"/>
        <v>30.72</v>
      </c>
      <c r="N46" s="16">
        <f t="shared" si="12"/>
        <v>71.32</v>
      </c>
      <c r="O46" s="14">
        <v>1</v>
      </c>
      <c r="P46" s="14" t="s">
        <v>23</v>
      </c>
      <c r="Q46" s="14"/>
    </row>
    <row r="47" ht="15.75" spans="1:17">
      <c r="A47" s="14">
        <v>44</v>
      </c>
      <c r="B47" s="14" t="s">
        <v>127</v>
      </c>
      <c r="C47" s="14" t="s">
        <v>128</v>
      </c>
      <c r="D47" s="14" t="s">
        <v>21</v>
      </c>
      <c r="E47" s="25" t="s">
        <v>126</v>
      </c>
      <c r="F47" s="16">
        <v>196</v>
      </c>
      <c r="G47" s="16">
        <f t="shared" si="10"/>
        <v>39.2</v>
      </c>
      <c r="H47" s="16">
        <v>75.4</v>
      </c>
      <c r="I47" s="27"/>
      <c r="J47" s="27"/>
      <c r="K47" s="30"/>
      <c r="L47" s="16">
        <v>75.4</v>
      </c>
      <c r="M47" s="16">
        <f t="shared" si="11"/>
        <v>30.16</v>
      </c>
      <c r="N47" s="16">
        <f t="shared" si="12"/>
        <v>69.36</v>
      </c>
      <c r="O47" s="14">
        <v>2</v>
      </c>
      <c r="P47" s="14" t="s">
        <v>23</v>
      </c>
      <c r="Q47" s="14"/>
    </row>
    <row r="48" ht="15.75" spans="1:17">
      <c r="A48" s="14">
        <v>45</v>
      </c>
      <c r="B48" s="14" t="s">
        <v>129</v>
      </c>
      <c r="C48" s="14" t="s">
        <v>130</v>
      </c>
      <c r="D48" s="14" t="s">
        <v>21</v>
      </c>
      <c r="E48" s="25" t="s">
        <v>126</v>
      </c>
      <c r="F48" s="16">
        <v>188.5</v>
      </c>
      <c r="G48" s="16">
        <f t="shared" si="10"/>
        <v>37.7</v>
      </c>
      <c r="H48" s="16">
        <v>77.2</v>
      </c>
      <c r="I48" s="27"/>
      <c r="J48" s="27"/>
      <c r="K48" s="30"/>
      <c r="L48" s="16">
        <v>77.2</v>
      </c>
      <c r="M48" s="16">
        <f t="shared" si="11"/>
        <v>30.88</v>
      </c>
      <c r="N48" s="16">
        <f t="shared" si="12"/>
        <v>68.58</v>
      </c>
      <c r="O48" s="14">
        <v>3</v>
      </c>
      <c r="P48" s="28" t="s">
        <v>27</v>
      </c>
      <c r="Q48" s="14"/>
    </row>
    <row r="49" ht="15.75" spans="1:17">
      <c r="A49" s="14">
        <v>46</v>
      </c>
      <c r="B49" s="14" t="s">
        <v>131</v>
      </c>
      <c r="C49" s="14" t="s">
        <v>132</v>
      </c>
      <c r="D49" s="14" t="s">
        <v>21</v>
      </c>
      <c r="E49" s="25" t="s">
        <v>126</v>
      </c>
      <c r="F49" s="16">
        <v>184.5</v>
      </c>
      <c r="G49" s="16">
        <f t="shared" si="10"/>
        <v>36.9</v>
      </c>
      <c r="H49" s="16">
        <v>76.8</v>
      </c>
      <c r="I49" s="27"/>
      <c r="J49" s="27"/>
      <c r="K49" s="30"/>
      <c r="L49" s="16">
        <v>76.8</v>
      </c>
      <c r="M49" s="16">
        <f t="shared" si="11"/>
        <v>30.72</v>
      </c>
      <c r="N49" s="16">
        <f t="shared" si="12"/>
        <v>67.62</v>
      </c>
      <c r="O49" s="14">
        <v>4</v>
      </c>
      <c r="P49" s="28" t="s">
        <v>27</v>
      </c>
      <c r="Q49" s="14"/>
    </row>
    <row r="50" ht="15.75" spans="1:17">
      <c r="A50" s="14">
        <v>47</v>
      </c>
      <c r="B50" s="14" t="s">
        <v>133</v>
      </c>
      <c r="C50" s="14" t="s">
        <v>134</v>
      </c>
      <c r="D50" s="14" t="s">
        <v>21</v>
      </c>
      <c r="E50" s="25" t="s">
        <v>126</v>
      </c>
      <c r="F50" s="16">
        <v>162.5</v>
      </c>
      <c r="G50" s="16">
        <f t="shared" si="10"/>
        <v>32.5</v>
      </c>
      <c r="H50" s="16">
        <v>78</v>
      </c>
      <c r="I50" s="27"/>
      <c r="J50" s="27"/>
      <c r="K50" s="30"/>
      <c r="L50" s="16">
        <v>78</v>
      </c>
      <c r="M50" s="16">
        <f t="shared" si="11"/>
        <v>31.2</v>
      </c>
      <c r="N50" s="16">
        <f t="shared" si="12"/>
        <v>63.7</v>
      </c>
      <c r="O50" s="14">
        <v>5</v>
      </c>
      <c r="P50" s="28" t="s">
        <v>27</v>
      </c>
      <c r="Q50" s="14"/>
    </row>
    <row r="51" ht="15.75" spans="1:17">
      <c r="A51" s="14">
        <v>48</v>
      </c>
      <c r="B51" s="14" t="s">
        <v>135</v>
      </c>
      <c r="C51" s="14" t="s">
        <v>136</v>
      </c>
      <c r="D51" s="14" t="s">
        <v>21</v>
      </c>
      <c r="E51" s="25" t="s">
        <v>137</v>
      </c>
      <c r="F51" s="16">
        <v>203.5</v>
      </c>
      <c r="G51" s="16">
        <f t="shared" si="10"/>
        <v>40.7</v>
      </c>
      <c r="H51" s="16">
        <v>82.6</v>
      </c>
      <c r="I51" s="27"/>
      <c r="J51" s="27"/>
      <c r="K51" s="30"/>
      <c r="L51" s="16">
        <v>82.6</v>
      </c>
      <c r="M51" s="16">
        <f t="shared" si="11"/>
        <v>33.04</v>
      </c>
      <c r="N51" s="16">
        <f t="shared" si="12"/>
        <v>73.74</v>
      </c>
      <c r="O51" s="14">
        <v>1</v>
      </c>
      <c r="P51" s="14" t="s">
        <v>23</v>
      </c>
      <c r="Q51" s="14"/>
    </row>
    <row r="52" ht="15.75" spans="1:17">
      <c r="A52" s="14">
        <v>49</v>
      </c>
      <c r="B52" s="14" t="s">
        <v>138</v>
      </c>
      <c r="C52" s="14" t="s">
        <v>139</v>
      </c>
      <c r="D52" s="14" t="s">
        <v>21</v>
      </c>
      <c r="E52" s="25" t="s">
        <v>137</v>
      </c>
      <c r="F52" s="16">
        <v>178.5</v>
      </c>
      <c r="G52" s="16">
        <f t="shared" si="10"/>
        <v>35.7</v>
      </c>
      <c r="H52" s="16">
        <v>82.2</v>
      </c>
      <c r="I52" s="27"/>
      <c r="J52" s="27"/>
      <c r="K52" s="30"/>
      <c r="L52" s="16">
        <v>82.2</v>
      </c>
      <c r="M52" s="16">
        <f t="shared" si="11"/>
        <v>32.88</v>
      </c>
      <c r="N52" s="16">
        <f t="shared" si="12"/>
        <v>68.58</v>
      </c>
      <c r="O52" s="14">
        <v>2</v>
      </c>
      <c r="P52" s="14" t="s">
        <v>23</v>
      </c>
      <c r="Q52" s="14"/>
    </row>
    <row r="53" ht="15.75" spans="1:17">
      <c r="A53" s="14">
        <v>50</v>
      </c>
      <c r="B53" s="14" t="s">
        <v>140</v>
      </c>
      <c r="C53" s="14" t="s">
        <v>141</v>
      </c>
      <c r="D53" s="14" t="s">
        <v>21</v>
      </c>
      <c r="E53" s="25" t="s">
        <v>137</v>
      </c>
      <c r="F53" s="16">
        <v>171</v>
      </c>
      <c r="G53" s="16">
        <f t="shared" si="10"/>
        <v>34.2</v>
      </c>
      <c r="H53" s="16">
        <v>75</v>
      </c>
      <c r="I53" s="27"/>
      <c r="J53" s="27"/>
      <c r="K53" s="30"/>
      <c r="L53" s="16">
        <v>75</v>
      </c>
      <c r="M53" s="16">
        <f t="shared" si="11"/>
        <v>30</v>
      </c>
      <c r="N53" s="16">
        <f t="shared" si="12"/>
        <v>64.2</v>
      </c>
      <c r="O53" s="14">
        <v>3</v>
      </c>
      <c r="P53" s="28" t="s">
        <v>27</v>
      </c>
      <c r="Q53" s="14"/>
    </row>
    <row r="54" ht="15.75" spans="1:17">
      <c r="A54" s="14">
        <v>51</v>
      </c>
      <c r="B54" s="14" t="s">
        <v>142</v>
      </c>
      <c r="C54" s="14" t="s">
        <v>143</v>
      </c>
      <c r="D54" s="14" t="s">
        <v>21</v>
      </c>
      <c r="E54" s="25" t="s">
        <v>137</v>
      </c>
      <c r="F54" s="16">
        <v>165</v>
      </c>
      <c r="G54" s="16">
        <f t="shared" si="10"/>
        <v>33</v>
      </c>
      <c r="H54" s="16">
        <v>0</v>
      </c>
      <c r="I54" s="27"/>
      <c r="J54" s="27"/>
      <c r="K54" s="30"/>
      <c r="L54" s="16">
        <v>0</v>
      </c>
      <c r="M54" s="16">
        <f t="shared" si="11"/>
        <v>0</v>
      </c>
      <c r="N54" s="16">
        <f t="shared" si="12"/>
        <v>33</v>
      </c>
      <c r="O54" s="14">
        <v>4</v>
      </c>
      <c r="P54" s="28" t="s">
        <v>27</v>
      </c>
      <c r="Q54" s="14"/>
    </row>
    <row r="55" ht="15.75" spans="1:17">
      <c r="A55" s="14">
        <v>52</v>
      </c>
      <c r="B55" s="14" t="s">
        <v>144</v>
      </c>
      <c r="C55" s="14" t="s">
        <v>145</v>
      </c>
      <c r="D55" s="14" t="s">
        <v>21</v>
      </c>
      <c r="E55" s="25" t="s">
        <v>146</v>
      </c>
      <c r="F55" s="16">
        <v>209.5</v>
      </c>
      <c r="G55" s="16">
        <f t="shared" si="10"/>
        <v>41.9</v>
      </c>
      <c r="H55" s="16">
        <v>78</v>
      </c>
      <c r="I55" s="27"/>
      <c r="J55" s="27"/>
      <c r="K55" s="30"/>
      <c r="L55" s="16">
        <v>78</v>
      </c>
      <c r="M55" s="16">
        <f t="shared" si="11"/>
        <v>31.2</v>
      </c>
      <c r="N55" s="16">
        <f t="shared" si="12"/>
        <v>73.1</v>
      </c>
      <c r="O55" s="14">
        <v>1</v>
      </c>
      <c r="P55" s="14" t="s">
        <v>23</v>
      </c>
      <c r="Q55" s="14"/>
    </row>
    <row r="56" ht="15.75" spans="1:17">
      <c r="A56" s="14">
        <v>53</v>
      </c>
      <c r="B56" s="14" t="s">
        <v>147</v>
      </c>
      <c r="C56" s="14" t="s">
        <v>148</v>
      </c>
      <c r="D56" s="14" t="s">
        <v>21</v>
      </c>
      <c r="E56" s="25" t="s">
        <v>146</v>
      </c>
      <c r="F56" s="16">
        <v>193.5</v>
      </c>
      <c r="G56" s="16">
        <f t="shared" si="10"/>
        <v>38.7</v>
      </c>
      <c r="H56" s="16">
        <v>82.5</v>
      </c>
      <c r="I56" s="27"/>
      <c r="J56" s="27"/>
      <c r="K56" s="30"/>
      <c r="L56" s="16">
        <v>82.5</v>
      </c>
      <c r="M56" s="16">
        <f t="shared" si="11"/>
        <v>33</v>
      </c>
      <c r="N56" s="16">
        <f t="shared" si="12"/>
        <v>71.7</v>
      </c>
      <c r="O56" s="14">
        <v>2</v>
      </c>
      <c r="P56" s="28" t="s">
        <v>27</v>
      </c>
      <c r="Q56" s="14"/>
    </row>
    <row r="57" ht="15.75" spans="1:17">
      <c r="A57" s="14">
        <v>54</v>
      </c>
      <c r="B57" s="14" t="s">
        <v>149</v>
      </c>
      <c r="C57" s="14" t="s">
        <v>150</v>
      </c>
      <c r="D57" s="14" t="s">
        <v>21</v>
      </c>
      <c r="E57" s="25" t="s">
        <v>146</v>
      </c>
      <c r="F57" s="16">
        <v>147</v>
      </c>
      <c r="G57" s="16">
        <f t="shared" si="10"/>
        <v>29.4</v>
      </c>
      <c r="H57" s="16">
        <v>0</v>
      </c>
      <c r="I57" s="27"/>
      <c r="J57" s="27"/>
      <c r="K57" s="30"/>
      <c r="L57" s="16">
        <v>0</v>
      </c>
      <c r="M57" s="16">
        <f t="shared" si="11"/>
        <v>0</v>
      </c>
      <c r="N57" s="16">
        <f t="shared" si="12"/>
        <v>29.4</v>
      </c>
      <c r="O57" s="14">
        <v>3</v>
      </c>
      <c r="P57" s="28" t="s">
        <v>27</v>
      </c>
      <c r="Q57" s="14"/>
    </row>
    <row r="58" ht="15.75" spans="1:17">
      <c r="A58" s="14">
        <v>55</v>
      </c>
      <c r="B58" s="14" t="s">
        <v>151</v>
      </c>
      <c r="C58" s="14" t="s">
        <v>152</v>
      </c>
      <c r="D58" s="14" t="s">
        <v>21</v>
      </c>
      <c r="E58" s="25" t="s">
        <v>153</v>
      </c>
      <c r="F58" s="16">
        <v>210</v>
      </c>
      <c r="G58" s="16">
        <f t="shared" si="10"/>
        <v>42</v>
      </c>
      <c r="H58" s="16">
        <v>77.8</v>
      </c>
      <c r="I58" s="27"/>
      <c r="J58" s="27"/>
      <c r="K58" s="30"/>
      <c r="L58" s="16">
        <v>77.8</v>
      </c>
      <c r="M58" s="16">
        <f t="shared" si="11"/>
        <v>31.12</v>
      </c>
      <c r="N58" s="16">
        <f t="shared" si="12"/>
        <v>73.12</v>
      </c>
      <c r="O58" s="14">
        <v>1</v>
      </c>
      <c r="P58" s="14" t="s">
        <v>23</v>
      </c>
      <c r="Q58" s="14"/>
    </row>
    <row r="59" ht="15.75" spans="1:17">
      <c r="A59" s="14">
        <v>56</v>
      </c>
      <c r="B59" s="14" t="s">
        <v>154</v>
      </c>
      <c r="C59" s="14" t="s">
        <v>155</v>
      </c>
      <c r="D59" s="14" t="s">
        <v>21</v>
      </c>
      <c r="E59" s="25" t="s">
        <v>156</v>
      </c>
      <c r="F59" s="16">
        <v>163</v>
      </c>
      <c r="G59" s="16">
        <f t="shared" si="10"/>
        <v>32.6</v>
      </c>
      <c r="H59" s="16">
        <v>79.6</v>
      </c>
      <c r="I59" s="27"/>
      <c r="J59" s="27"/>
      <c r="K59" s="30"/>
      <c r="L59" s="16">
        <v>79.6</v>
      </c>
      <c r="M59" s="16">
        <f t="shared" si="11"/>
        <v>31.84</v>
      </c>
      <c r="N59" s="16">
        <f t="shared" si="12"/>
        <v>64.44</v>
      </c>
      <c r="O59" s="14">
        <v>1</v>
      </c>
      <c r="P59" s="14" t="s">
        <v>23</v>
      </c>
      <c r="Q59" s="14"/>
    </row>
    <row r="60" ht="15.75" spans="1:17">
      <c r="A60" s="14">
        <v>57</v>
      </c>
      <c r="B60" s="14" t="s">
        <v>157</v>
      </c>
      <c r="C60" s="14" t="s">
        <v>158</v>
      </c>
      <c r="D60" s="14" t="s">
        <v>21</v>
      </c>
      <c r="E60" s="25" t="s">
        <v>156</v>
      </c>
      <c r="F60" s="16">
        <v>159.5</v>
      </c>
      <c r="G60" s="16">
        <f t="shared" si="10"/>
        <v>31.9</v>
      </c>
      <c r="H60" s="16">
        <v>77</v>
      </c>
      <c r="I60" s="27"/>
      <c r="J60" s="27"/>
      <c r="K60" s="30"/>
      <c r="L60" s="16">
        <v>77</v>
      </c>
      <c r="M60" s="16">
        <f t="shared" si="11"/>
        <v>30.8</v>
      </c>
      <c r="N60" s="16">
        <f t="shared" si="12"/>
        <v>62.7</v>
      </c>
      <c r="O60" s="14">
        <v>2</v>
      </c>
      <c r="P60" s="28" t="s">
        <v>27</v>
      </c>
      <c r="Q60" s="14"/>
    </row>
    <row r="61" ht="15.75" spans="1:17">
      <c r="A61" s="14">
        <v>58</v>
      </c>
      <c r="B61" s="14" t="s">
        <v>159</v>
      </c>
      <c r="C61" s="14" t="s">
        <v>160</v>
      </c>
      <c r="D61" s="14" t="s">
        <v>21</v>
      </c>
      <c r="E61" s="26" t="s">
        <v>156</v>
      </c>
      <c r="F61" s="16">
        <v>115</v>
      </c>
      <c r="G61" s="16">
        <f t="shared" si="10"/>
        <v>23</v>
      </c>
      <c r="H61" s="16">
        <v>75.6</v>
      </c>
      <c r="I61" s="27"/>
      <c r="J61" s="27"/>
      <c r="K61" s="30"/>
      <c r="L61" s="16">
        <v>75.6</v>
      </c>
      <c r="M61" s="16">
        <f t="shared" si="11"/>
        <v>30.24</v>
      </c>
      <c r="N61" s="16">
        <f t="shared" si="12"/>
        <v>53.24</v>
      </c>
      <c r="O61" s="14">
        <v>3</v>
      </c>
      <c r="P61" s="28" t="s">
        <v>27</v>
      </c>
      <c r="Q61" s="14"/>
    </row>
  </sheetData>
  <autoFilter xmlns:etc="http://www.wps.cn/officeDocument/2017/etCustomData" ref="A3:Q61" etc:filterBottomFollowUsedRange="0">
    <extLst/>
  </autoFilter>
  <sortState ref="A27:N41">
    <sortCondition ref="N27" descending="1"/>
  </sortState>
  <mergeCells count="1">
    <mergeCell ref="A2:Q2"/>
  </mergeCells>
  <pageMargins left="0.700694444444445" right="0.700694444444445" top="0.751388888888889" bottom="0.751388888888889" header="0.298611111111111" footer="0.298611111111111"/>
  <pageSetup paperSize="9" scale="55" fitToHeight="0"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23</dc:creator>
  <cp:lastModifiedBy>一世迷离</cp:lastModifiedBy>
  <dcterms:created xsi:type="dcterms:W3CDTF">2023-05-12T11:15:00Z</dcterms:created>
  <dcterms:modified xsi:type="dcterms:W3CDTF">2026-06-15T07:15:57Z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2052-12.1.0.22529</vt:lpwstr>
  </property>
  <property fmtid="{D5CDD505-2E9C-101B-9397-08002B2CF9AE}" pid="3" name="ICV">
    <vt:lpwstr>27653540DCEA4083846E209C6E5E0826_12</vt:lpwstr>
  </property>
</Properties>
</file>