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党建科\2026年\村、社区\社区\社区工作者招聘上会资料\黔优才\总排名、进入体检公告\"/>
    </mc:Choice>
  </mc:AlternateContent>
  <bookViews>
    <workbookView windowWidth="28800" windowHeight="12375"/>
  </bookViews>
  <sheets>
    <sheet name="面试人员名单" sheetId="2" r:id="rId1"/>
    <sheet name="Sheet1" sheetId="3" r:id="rId2"/>
  </sheets>
  <definedNames>
    <definedName name="_xlnm._FilterDatabase" localSheetId="0" hidden="1">面试人员名单!$A$1:$L$30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<sst xmlns="http://schemas.openxmlformats.org/spreadsheetml/2006/main" count="122" uniqueCount="75">
  <si>
    <t>附件：</t>
  </si>
  <si>
    <t>贵州双龙航空港经济区2026年公开选聘社区工作者考试总成绩排名及进入体检人员名单</t>
  </si>
  <si>
    <t>序号</t>
  </si>
  <si>
    <t>姓名</t>
  </si>
  <si>
    <t>准考证号</t>
  </si>
  <si>
    <t>报考岗位</t>
  </si>
  <si>
    <t>笔试原始成绩
（150分制）</t>
  </si>
  <si>
    <t>笔试百分制成绩</t>
  </si>
  <si>
    <t>笔试折算成绩
（占60%）</t>
  </si>
  <si>
    <t>面试成绩
（100分制）</t>
  </si>
  <si>
    <t>面试折算成绩
（占40%）</t>
  </si>
  <si>
    <t>总成绩</t>
  </si>
  <si>
    <t>排名</t>
  </si>
  <si>
    <t>是否进入体检</t>
  </si>
  <si>
    <t>龚雨姮</t>
  </si>
  <si>
    <t>12609051210</t>
  </si>
  <si>
    <t>【20260101】贵州双龙航空港经济区龙洞堡街道-五岗社区工作者</t>
  </si>
  <si>
    <t>是</t>
  </si>
  <si>
    <t>廖温馨</t>
  </si>
  <si>
    <t>22609050822</t>
  </si>
  <si>
    <t>李瑶</t>
  </si>
  <si>
    <t>22609050116</t>
  </si>
  <si>
    <t>刘秋</t>
  </si>
  <si>
    <t>12609053012</t>
  </si>
  <si>
    <t>【20260102】贵州双龙航空港经济区龙洞堡街道-五岗社区工作者</t>
  </si>
  <si>
    <t>宋增丽</t>
  </si>
  <si>
    <t>22609051704</t>
  </si>
  <si>
    <t>莫艳</t>
  </si>
  <si>
    <t>12609050316</t>
  </si>
  <si>
    <t>程博冰</t>
  </si>
  <si>
    <t>22609050217</t>
  </si>
  <si>
    <t>王玉君</t>
  </si>
  <si>
    <t>12609052607</t>
  </si>
  <si>
    <t>叶泓池</t>
  </si>
  <si>
    <t>22609050202</t>
  </si>
  <si>
    <t>罗初倩</t>
  </si>
  <si>
    <t>12609050727</t>
  </si>
  <si>
    <t>【20260201】贵州双龙航空港经济区小碧乡-五岗社区工作者</t>
  </si>
  <si>
    <t>张运琴</t>
  </si>
  <si>
    <t>12609051402</t>
  </si>
  <si>
    <t>邱国洋</t>
  </si>
  <si>
    <t>12609050929</t>
  </si>
  <si>
    <t>曾士漂</t>
  </si>
  <si>
    <t>12609052630</t>
  </si>
  <si>
    <t>何映光</t>
  </si>
  <si>
    <t>12609050523</t>
  </si>
  <si>
    <t>缺考</t>
  </si>
  <si>
    <t>——</t>
  </si>
  <si>
    <t>赵家国</t>
  </si>
  <si>
    <t>12609052126</t>
  </si>
  <si>
    <t>刘静雯</t>
  </si>
  <si>
    <t>22609050210</t>
  </si>
  <si>
    <t>【20260202】贵州双龙航空港经济区小碧乡-五岗社区工作者</t>
  </si>
  <si>
    <t>唐霖麟</t>
  </si>
  <si>
    <t>12609050110</t>
  </si>
  <si>
    <t>申晨捷</t>
  </si>
  <si>
    <t>12609050628</t>
  </si>
  <si>
    <t>李华林</t>
  </si>
  <si>
    <t>12609052220</t>
  </si>
  <si>
    <t>唐红云</t>
  </si>
  <si>
    <t>12609050706</t>
  </si>
  <si>
    <t>耿建平</t>
  </si>
  <si>
    <t>12609051721</t>
  </si>
  <si>
    <t>黄桂春</t>
  </si>
  <si>
    <t>12609052130</t>
  </si>
  <si>
    <t>宋蒙</t>
  </si>
  <si>
    <t>22609050523</t>
  </si>
  <si>
    <t>赵艳</t>
  </si>
  <si>
    <t>12609051114</t>
  </si>
  <si>
    <t>李婷</t>
  </si>
  <si>
    <t>12609052803</t>
  </si>
  <si>
    <t>杜阿明</t>
  </si>
  <si>
    <t>12609052314</t>
  </si>
  <si>
    <t>李璐</t>
  </si>
  <si>
    <t>12609050519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</si>
</sst>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等线"/>
      <charset val="134"/>
      <scheme val="minor"/>
    </font>
    <font>
      <sz val="14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b/>
      <sz val="12"/>
      <color indexed="8"/>
      <name val="等线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workbookViewId="0">
      <selection activeCell="O9" sqref="O9"/>
    </sheetView>
  </sheetViews>
  <sheetFormatPr defaultColWidth="9" defaultRowHeight="19" customHeight="1"/>
  <cols>
    <col min="1" max="1" width="5.75" style="1" customWidth="1"/>
    <col min="2" max="2" width="9.875" style="1" customWidth="1"/>
    <col min="3" max="3" width="16.75" style="1" customWidth="1"/>
    <col min="4" max="4" width="56.75" style="1" customWidth="1"/>
    <col min="5" max="5" width="14.5" style="1" customWidth="1"/>
    <col min="6" max="6" width="12.375" style="1" customWidth="1"/>
    <col min="7" max="7" width="13.375" style="1" customWidth="1"/>
    <col min="8" max="9" width="14.5" style="2" customWidth="1"/>
    <col min="10" max="10" width="13.25" style="1" customWidth="1"/>
    <col min="11" max="11" width="11.125" style="3" customWidth="1"/>
    <col min="12" max="12" width="9.875" style="4" customWidth="1"/>
    <col min="13" max="16384" width="9" style="1"/>
  </cols>
  <sheetData>
    <row r="1" ht="2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4" customHeight="1" spans="1:12">
      <c r="A2" s="6" t="s">
        <v>1</v>
      </c>
      <c r="B2" s="6"/>
      <c r="C2" s="6"/>
      <c r="D2" s="6"/>
      <c r="E2" s="6"/>
      <c r="F2" s="6"/>
      <c r="G2" s="6"/>
      <c r="H2" s="7"/>
      <c r="I2" s="7"/>
      <c r="J2" s="6"/>
      <c r="K2" s="8"/>
      <c r="L2" s="6"/>
    </row>
    <row r="3" ht="42" customHeight="1" spans="1:12">
      <c r="A3" s="9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11" t="s">
        <v>11</v>
      </c>
      <c r="K3" s="13" t="s">
        <v>12</v>
      </c>
      <c r="L3" s="14" t="s">
        <v>13</v>
      </c>
    </row>
    <row r="4" ht="24" customHeight="1" spans="1:12">
      <c r="A4" s="15">
        <v>1</v>
      </c>
      <c r="B4" s="16" t="s">
        <v>14</v>
      </c>
      <c r="C4" s="16" t="s">
        <v>15</v>
      </c>
      <c r="D4" s="17" t="s">
        <v>16</v>
      </c>
      <c r="E4" s="18">
        <v>111.85</v>
      </c>
      <c r="F4" s="18">
        <f>E4/1.5</f>
        <v>74.5666666666667</v>
      </c>
      <c r="G4" s="18">
        <f>F4*60%</f>
        <v>44.74</v>
      </c>
      <c r="H4" s="18">
        <v>81.2</v>
      </c>
      <c r="I4" s="18">
        <f>H4*40%</f>
        <v>32.48</v>
      </c>
      <c r="J4" s="18">
        <f>G4+I4</f>
        <v>77.22</v>
      </c>
      <c r="K4" s="19">
        <f>RANK(J4,J4:J6,0)</f>
        <v>1</v>
      </c>
      <c r="L4" s="20" t="s">
        <v>17</v>
      </c>
    </row>
    <row r="5" customHeight="1" spans="1:12">
      <c r="A5" s="15">
        <v>2</v>
      </c>
      <c r="B5" s="16" t="s">
        <v>18</v>
      </c>
      <c r="C5" s="16" t="s">
        <v>19</v>
      </c>
      <c r="D5" s="17" t="s">
        <v>16</v>
      </c>
      <c r="E5" s="18">
        <v>107.25</v>
      </c>
      <c r="F5" s="18">
        <f t="shared" ref="F5:F30" si="0">E5/1.5</f>
        <v>71.5</v>
      </c>
      <c r="G5" s="18">
        <f t="shared" ref="G5:G30" si="1">F5*60%</f>
        <v>42.9</v>
      </c>
      <c r="H5" s="18">
        <v>81.8</v>
      </c>
      <c r="I5" s="18">
        <f t="shared" ref="I5:I16" si="2">H5*40%</f>
        <v>32.72</v>
      </c>
      <c r="J5" s="18">
        <f t="shared" ref="J5:J16" si="3">G5+I5</f>
        <v>75.62</v>
      </c>
      <c r="K5" s="19">
        <f>RANK(J5,J5:J7,0)</f>
        <v>2</v>
      </c>
      <c r="L5" s="20"/>
    </row>
    <row r="6" customHeight="1" spans="1:12">
      <c r="A6" s="15">
        <v>3</v>
      </c>
      <c r="B6" s="16" t="s">
        <v>20</v>
      </c>
      <c r="C6" s="16" t="s">
        <v>21</v>
      </c>
      <c r="D6" s="17" t="s">
        <v>16</v>
      </c>
      <c r="E6" s="18">
        <v>106.55</v>
      </c>
      <c r="F6" s="18">
        <f t="shared" si="0"/>
        <v>71.0333333333333</v>
      </c>
      <c r="G6" s="18">
        <f t="shared" si="1"/>
        <v>42.62</v>
      </c>
      <c r="H6" s="18">
        <v>79.4</v>
      </c>
      <c r="I6" s="18">
        <f t="shared" si="2"/>
        <v>31.76</v>
      </c>
      <c r="J6" s="18">
        <f t="shared" si="3"/>
        <v>74.38</v>
      </c>
      <c r="K6" s="19">
        <f>RANK(J6,J6:J8,0)</f>
        <v>3</v>
      </c>
      <c r="L6" s="20"/>
    </row>
    <row r="7" customHeight="1" spans="1:12">
      <c r="A7" s="15">
        <v>4</v>
      </c>
      <c r="B7" s="16" t="s">
        <v>22</v>
      </c>
      <c r="C7" s="16" t="s">
        <v>23</v>
      </c>
      <c r="D7" s="17" t="s">
        <v>24</v>
      </c>
      <c r="E7" s="18">
        <v>110.75</v>
      </c>
      <c r="F7" s="18">
        <f t="shared" si="0"/>
        <v>73.8333333333333</v>
      </c>
      <c r="G7" s="18">
        <f t="shared" si="1"/>
        <v>44.3</v>
      </c>
      <c r="H7" s="18">
        <v>84.6</v>
      </c>
      <c r="I7" s="18">
        <f t="shared" si="2"/>
        <v>33.84</v>
      </c>
      <c r="J7" s="18">
        <f t="shared" si="3"/>
        <v>78.14</v>
      </c>
      <c r="K7" s="19">
        <f t="shared" ref="K7:K12" si="4">RANK(J7,$J$7:$J$12,0)</f>
        <v>1</v>
      </c>
      <c r="L7" s="20" t="s">
        <v>17</v>
      </c>
    </row>
    <row r="8" customHeight="1" spans="1:12">
      <c r="A8" s="15">
        <v>5</v>
      </c>
      <c r="B8" s="16" t="s">
        <v>25</v>
      </c>
      <c r="C8" s="16" t="s">
        <v>26</v>
      </c>
      <c r="D8" s="17" t="s">
        <v>24</v>
      </c>
      <c r="E8" s="18">
        <v>111.75</v>
      </c>
      <c r="F8" s="18">
        <f t="shared" si="0"/>
        <v>74.5</v>
      </c>
      <c r="G8" s="18">
        <f t="shared" si="1"/>
        <v>44.7</v>
      </c>
      <c r="H8" s="18">
        <v>79.8</v>
      </c>
      <c r="I8" s="18">
        <f t="shared" si="2"/>
        <v>31.92</v>
      </c>
      <c r="J8" s="18">
        <f t="shared" si="3"/>
        <v>76.62</v>
      </c>
      <c r="K8" s="19">
        <f t="shared" si="4"/>
        <v>2</v>
      </c>
      <c r="L8" s="20" t="s">
        <v>17</v>
      </c>
    </row>
    <row r="9" customHeight="1" spans="1:12">
      <c r="A9" s="15">
        <v>6</v>
      </c>
      <c r="B9" s="16" t="s">
        <v>27</v>
      </c>
      <c r="C9" s="16" t="s">
        <v>28</v>
      </c>
      <c r="D9" s="17" t="s">
        <v>24</v>
      </c>
      <c r="E9" s="18">
        <v>110.3</v>
      </c>
      <c r="F9" s="18">
        <f t="shared" si="0"/>
        <v>73.5333333333333</v>
      </c>
      <c r="G9" s="18">
        <f t="shared" si="1"/>
        <v>44.12</v>
      </c>
      <c r="H9" s="18">
        <v>76.6</v>
      </c>
      <c r="I9" s="18">
        <f t="shared" si="2"/>
        <v>30.64</v>
      </c>
      <c r="J9" s="18">
        <f t="shared" si="3"/>
        <v>74.76</v>
      </c>
      <c r="K9" s="19">
        <f t="shared" si="4"/>
        <v>3</v>
      </c>
      <c r="L9" s="20"/>
    </row>
    <row r="10" customHeight="1" spans="1:12">
      <c r="A10" s="15">
        <v>7</v>
      </c>
      <c r="B10" s="16" t="s">
        <v>29</v>
      </c>
      <c r="C10" s="16" t="s">
        <v>30</v>
      </c>
      <c r="D10" s="17" t="s">
        <v>24</v>
      </c>
      <c r="E10" s="18">
        <v>111.1</v>
      </c>
      <c r="F10" s="18">
        <f t="shared" si="0"/>
        <v>74.0666666666667</v>
      </c>
      <c r="G10" s="18">
        <f t="shared" si="1"/>
        <v>44.44</v>
      </c>
      <c r="H10" s="18">
        <v>74.4</v>
      </c>
      <c r="I10" s="18">
        <f t="shared" si="2"/>
        <v>29.76</v>
      </c>
      <c r="J10" s="18">
        <f t="shared" si="3"/>
        <v>74.2</v>
      </c>
      <c r="K10" s="19">
        <f t="shared" si="4"/>
        <v>4</v>
      </c>
      <c r="L10" s="20"/>
    </row>
    <row r="11" customHeight="1" spans="1:12">
      <c r="A11" s="15">
        <v>8</v>
      </c>
      <c r="B11" s="16" t="s">
        <v>31</v>
      </c>
      <c r="C11" s="16" t="s">
        <v>32</v>
      </c>
      <c r="D11" s="17" t="s">
        <v>24</v>
      </c>
      <c r="E11" s="18">
        <v>110.9</v>
      </c>
      <c r="F11" s="18">
        <f t="shared" si="0"/>
        <v>73.9333333333333</v>
      </c>
      <c r="G11" s="18">
        <f t="shared" si="1"/>
        <v>44.36</v>
      </c>
      <c r="H11" s="18">
        <v>74</v>
      </c>
      <c r="I11" s="18">
        <f t="shared" si="2"/>
        <v>29.6</v>
      </c>
      <c r="J11" s="18">
        <f t="shared" si="3"/>
        <v>73.96</v>
      </c>
      <c r="K11" s="19">
        <f t="shared" si="4"/>
        <v>5</v>
      </c>
      <c r="L11" s="20"/>
    </row>
    <row r="12" customHeight="1" spans="1:12">
      <c r="A12" s="15">
        <v>9</v>
      </c>
      <c r="B12" s="16" t="s">
        <v>33</v>
      </c>
      <c r="C12" s="16" t="s">
        <v>34</v>
      </c>
      <c r="D12" s="17" t="s">
        <v>24</v>
      </c>
      <c r="E12" s="18">
        <v>110.6</v>
      </c>
      <c r="F12" s="18">
        <f t="shared" si="0"/>
        <v>73.7333333333333</v>
      </c>
      <c r="G12" s="18">
        <f t="shared" si="1"/>
        <v>44.24</v>
      </c>
      <c r="H12" s="18">
        <v>73.4</v>
      </c>
      <c r="I12" s="18">
        <f t="shared" si="2"/>
        <v>29.36</v>
      </c>
      <c r="J12" s="18">
        <f t="shared" si="3"/>
        <v>73.6</v>
      </c>
      <c r="K12" s="19">
        <f t="shared" si="4"/>
        <v>6</v>
      </c>
      <c r="L12" s="20"/>
    </row>
    <row r="13" customHeight="1" spans="1:12">
      <c r="A13" s="15">
        <v>10</v>
      </c>
      <c r="B13" s="16" t="s">
        <v>35</v>
      </c>
      <c r="C13" s="16" t="s">
        <v>36</v>
      </c>
      <c r="D13" s="17" t="s">
        <v>37</v>
      </c>
      <c r="E13" s="18">
        <v>104.3</v>
      </c>
      <c r="F13" s="18">
        <f t="shared" si="0"/>
        <v>69.5333333333333</v>
      </c>
      <c r="G13" s="18">
        <f t="shared" si="1"/>
        <v>41.72</v>
      </c>
      <c r="H13" s="18">
        <v>78.4</v>
      </c>
      <c r="I13" s="18">
        <f t="shared" si="2"/>
        <v>31.36</v>
      </c>
      <c r="J13" s="18">
        <f t="shared" si="3"/>
        <v>73.08</v>
      </c>
      <c r="K13" s="19">
        <f>RANK(J13,$J$13:$J$16,0)</f>
        <v>1</v>
      </c>
      <c r="L13" s="20" t="s">
        <v>17</v>
      </c>
    </row>
    <row r="14" customHeight="1" spans="1:12">
      <c r="A14" s="15">
        <v>11</v>
      </c>
      <c r="B14" s="16" t="s">
        <v>38</v>
      </c>
      <c r="C14" s="16" t="s">
        <v>39</v>
      </c>
      <c r="D14" s="17" t="s">
        <v>37</v>
      </c>
      <c r="E14" s="18">
        <v>104</v>
      </c>
      <c r="F14" s="18">
        <f t="shared" si="0"/>
        <v>69.3333333333333</v>
      </c>
      <c r="G14" s="18">
        <f t="shared" si="1"/>
        <v>41.6</v>
      </c>
      <c r="H14" s="18">
        <v>77.4</v>
      </c>
      <c r="I14" s="18">
        <f t="shared" si="2"/>
        <v>30.96</v>
      </c>
      <c r="J14" s="18">
        <f t="shared" si="3"/>
        <v>72.56</v>
      </c>
      <c r="K14" s="19">
        <f t="shared" ref="K14:K19" si="5">RANK(J14,$J$13:$J$16,0)</f>
        <v>2</v>
      </c>
      <c r="L14" s="20" t="s">
        <v>17</v>
      </c>
    </row>
    <row r="15" customHeight="1" spans="1:12">
      <c r="A15" s="15">
        <v>12</v>
      </c>
      <c r="B15" s="16" t="s">
        <v>40</v>
      </c>
      <c r="C15" s="16" t="s">
        <v>41</v>
      </c>
      <c r="D15" s="17" t="s">
        <v>37</v>
      </c>
      <c r="E15" s="18">
        <v>101.3</v>
      </c>
      <c r="F15" s="18">
        <f t="shared" si="0"/>
        <v>67.5333333333333</v>
      </c>
      <c r="G15" s="18">
        <f t="shared" si="1"/>
        <v>40.52</v>
      </c>
      <c r="H15" s="18">
        <v>77.8</v>
      </c>
      <c r="I15" s="18">
        <f t="shared" si="2"/>
        <v>31.12</v>
      </c>
      <c r="J15" s="18">
        <f t="shared" si="3"/>
        <v>71.64</v>
      </c>
      <c r="K15" s="19">
        <f t="shared" si="5"/>
        <v>3</v>
      </c>
      <c r="L15" s="20"/>
    </row>
    <row r="16" customHeight="1" spans="1:12">
      <c r="A16" s="15">
        <v>13</v>
      </c>
      <c r="B16" s="16" t="s">
        <v>42</v>
      </c>
      <c r="C16" s="16" t="s">
        <v>43</v>
      </c>
      <c r="D16" s="17" t="s">
        <v>37</v>
      </c>
      <c r="E16" s="18">
        <v>102.85</v>
      </c>
      <c r="F16" s="18">
        <f t="shared" si="0"/>
        <v>68.5666666666667</v>
      </c>
      <c r="G16" s="18">
        <f t="shared" si="1"/>
        <v>41.14</v>
      </c>
      <c r="H16" s="18">
        <v>76</v>
      </c>
      <c r="I16" s="18">
        <f t="shared" si="2"/>
        <v>30.4</v>
      </c>
      <c r="J16" s="18">
        <f t="shared" si="3"/>
        <v>71.54</v>
      </c>
      <c r="K16" s="19">
        <f t="shared" si="5"/>
        <v>4</v>
      </c>
      <c r="L16" s="20"/>
    </row>
    <row r="17" customHeight="1" spans="1:12">
      <c r="A17" s="15">
        <v>14</v>
      </c>
      <c r="B17" s="16" t="s">
        <v>44</v>
      </c>
      <c r="C17" s="16" t="s">
        <v>45</v>
      </c>
      <c r="D17" s="17" t="s">
        <v>37</v>
      </c>
      <c r="E17" s="18">
        <v>106.6</v>
      </c>
      <c r="F17" s="18">
        <f t="shared" si="0"/>
        <v>71.0666666666667</v>
      </c>
      <c r="G17" s="18">
        <f t="shared" si="1"/>
        <v>42.64</v>
      </c>
      <c r="H17" s="18" t="s">
        <v>46</v>
      </c>
      <c r="I17" s="18" t="s">
        <v>47</v>
      </c>
      <c r="J17" s="18" t="s">
        <v>47</v>
      </c>
      <c r="K17" s="19"/>
      <c r="L17" s="20"/>
    </row>
    <row r="18" customHeight="1" spans="1:12">
      <c r="A18" s="15">
        <v>15</v>
      </c>
      <c r="B18" s="16" t="s">
        <v>48</v>
      </c>
      <c r="C18" s="16" t="s">
        <v>49</v>
      </c>
      <c r="D18" s="17" t="s">
        <v>37</v>
      </c>
      <c r="E18" s="18">
        <v>101.6</v>
      </c>
      <c r="F18" s="18">
        <f t="shared" si="0"/>
        <v>67.7333333333333</v>
      </c>
      <c r="G18" s="18">
        <f t="shared" si="1"/>
        <v>40.64</v>
      </c>
      <c r="H18" s="18" t="s">
        <v>46</v>
      </c>
      <c r="I18" s="18" t="s">
        <v>47</v>
      </c>
      <c r="J18" s="18" t="s">
        <v>47</v>
      </c>
      <c r="K18" s="19"/>
      <c r="L18" s="20"/>
    </row>
    <row r="19" customHeight="1" spans="1:12">
      <c r="A19" s="15">
        <v>16</v>
      </c>
      <c r="B19" s="16" t="s">
        <v>50</v>
      </c>
      <c r="C19" s="16" t="s">
        <v>51</v>
      </c>
      <c r="D19" s="17" t="s">
        <v>52</v>
      </c>
      <c r="E19" s="18">
        <v>114.6</v>
      </c>
      <c r="F19" s="18">
        <f t="shared" si="0"/>
        <v>76.4</v>
      </c>
      <c r="G19" s="18">
        <f t="shared" si="1"/>
        <v>45.84</v>
      </c>
      <c r="H19" s="18">
        <v>80.8</v>
      </c>
      <c r="I19" s="18">
        <f>H19*40%</f>
        <v>32.32</v>
      </c>
      <c r="J19" s="18">
        <f>G19+I19</f>
        <v>78.16</v>
      </c>
      <c r="K19" s="19">
        <f>RANK(J19,$J$19:$J$29,0)</f>
        <v>1</v>
      </c>
      <c r="L19" s="20" t="s">
        <v>17</v>
      </c>
    </row>
    <row r="20" customHeight="1" spans="1:12">
      <c r="A20" s="15">
        <v>17</v>
      </c>
      <c r="B20" s="16" t="s">
        <v>53</v>
      </c>
      <c r="C20" s="16" t="s">
        <v>54</v>
      </c>
      <c r="D20" s="17" t="s">
        <v>52</v>
      </c>
      <c r="E20" s="18">
        <v>108.05</v>
      </c>
      <c r="F20" s="18">
        <f t="shared" si="0"/>
        <v>72.0333333333333</v>
      </c>
      <c r="G20" s="18">
        <f t="shared" si="1"/>
        <v>43.22</v>
      </c>
      <c r="H20" s="18">
        <v>85</v>
      </c>
      <c r="I20" s="18">
        <f t="shared" ref="I20:I29" si="6">H20*40%</f>
        <v>34</v>
      </c>
      <c r="J20" s="18">
        <f t="shared" ref="J20:J29" si="7">G20+I20</f>
        <v>77.22</v>
      </c>
      <c r="K20" s="19">
        <f>RANK(J20,$J$19:$J$29,0)</f>
        <v>2</v>
      </c>
      <c r="L20" s="20" t="s">
        <v>17</v>
      </c>
    </row>
    <row r="21" customHeight="1" spans="1:12">
      <c r="A21" s="15">
        <v>18</v>
      </c>
      <c r="B21" s="16" t="s">
        <v>55</v>
      </c>
      <c r="C21" s="16" t="s">
        <v>56</v>
      </c>
      <c r="D21" s="17" t="s">
        <v>52</v>
      </c>
      <c r="E21" s="18">
        <v>110</v>
      </c>
      <c r="F21" s="18">
        <f t="shared" si="0"/>
        <v>73.3333333333333</v>
      </c>
      <c r="G21" s="18">
        <f t="shared" si="1"/>
        <v>44</v>
      </c>
      <c r="H21" s="18">
        <v>82.6</v>
      </c>
      <c r="I21" s="18">
        <f t="shared" si="6"/>
        <v>33.04</v>
      </c>
      <c r="J21" s="18">
        <f t="shared" si="7"/>
        <v>77.04</v>
      </c>
      <c r="K21" s="19">
        <f t="shared" ref="K20:K29" si="8">RANK(J21,$J$19:$J$29,0)</f>
        <v>3</v>
      </c>
      <c r="L21" s="20" t="s">
        <v>17</v>
      </c>
    </row>
    <row r="22" customHeight="1" spans="1:12">
      <c r="A22" s="15">
        <v>19</v>
      </c>
      <c r="B22" s="16" t="s">
        <v>57</v>
      </c>
      <c r="C22" s="16" t="s">
        <v>58</v>
      </c>
      <c r="D22" s="17" t="s">
        <v>52</v>
      </c>
      <c r="E22" s="18">
        <v>112.7</v>
      </c>
      <c r="F22" s="18">
        <f t="shared" si="0"/>
        <v>75.1333333333333</v>
      </c>
      <c r="G22" s="18">
        <f t="shared" si="1"/>
        <v>45.08</v>
      </c>
      <c r="H22" s="18">
        <v>78.4</v>
      </c>
      <c r="I22" s="18">
        <f t="shared" si="6"/>
        <v>31.36</v>
      </c>
      <c r="J22" s="18">
        <f t="shared" si="7"/>
        <v>76.44</v>
      </c>
      <c r="K22" s="19">
        <f t="shared" si="8"/>
        <v>4</v>
      </c>
      <c r="L22" s="20" t="s">
        <v>17</v>
      </c>
    </row>
    <row r="23" customHeight="1" spans="1:12">
      <c r="A23" s="15">
        <v>20</v>
      </c>
      <c r="B23" s="16" t="s">
        <v>59</v>
      </c>
      <c r="C23" s="16" t="s">
        <v>60</v>
      </c>
      <c r="D23" s="17" t="s">
        <v>52</v>
      </c>
      <c r="E23" s="18">
        <v>109.1</v>
      </c>
      <c r="F23" s="18">
        <f t="shared" si="0"/>
        <v>72.7333333333333</v>
      </c>
      <c r="G23" s="18">
        <f t="shared" si="1"/>
        <v>43.64</v>
      </c>
      <c r="H23" s="18">
        <v>81.8</v>
      </c>
      <c r="I23" s="18">
        <f t="shared" si="6"/>
        <v>32.72</v>
      </c>
      <c r="J23" s="18">
        <f t="shared" si="7"/>
        <v>76.36</v>
      </c>
      <c r="K23" s="19">
        <f t="shared" si="8"/>
        <v>5</v>
      </c>
      <c r="L23" s="20"/>
    </row>
    <row r="24" customHeight="1" spans="1:12">
      <c r="A24" s="15">
        <v>21</v>
      </c>
      <c r="B24" s="16" t="s">
        <v>61</v>
      </c>
      <c r="C24" s="16" t="s">
        <v>62</v>
      </c>
      <c r="D24" s="17" t="s">
        <v>52</v>
      </c>
      <c r="E24" s="18">
        <v>113.45</v>
      </c>
      <c r="F24" s="18">
        <f t="shared" si="0"/>
        <v>75.6333333333333</v>
      </c>
      <c r="G24" s="18">
        <f t="shared" si="1"/>
        <v>45.38</v>
      </c>
      <c r="H24" s="18">
        <v>75.4</v>
      </c>
      <c r="I24" s="18">
        <f t="shared" si="6"/>
        <v>30.16</v>
      </c>
      <c r="J24" s="18">
        <f t="shared" si="7"/>
        <v>75.54</v>
      </c>
      <c r="K24" s="19">
        <f t="shared" si="8"/>
        <v>6</v>
      </c>
      <c r="L24" s="20"/>
    </row>
    <row r="25" customHeight="1" spans="1:12">
      <c r="A25" s="15">
        <v>22</v>
      </c>
      <c r="B25" s="16" t="s">
        <v>63</v>
      </c>
      <c r="C25" s="16" t="s">
        <v>64</v>
      </c>
      <c r="D25" s="17" t="s">
        <v>52</v>
      </c>
      <c r="E25" s="18">
        <v>109.45</v>
      </c>
      <c r="F25" s="18">
        <f t="shared" si="0"/>
        <v>72.9666666666667</v>
      </c>
      <c r="G25" s="18">
        <f t="shared" si="1"/>
        <v>43.78</v>
      </c>
      <c r="H25" s="18">
        <v>79</v>
      </c>
      <c r="I25" s="18">
        <f t="shared" si="6"/>
        <v>31.6</v>
      </c>
      <c r="J25" s="18">
        <f t="shared" si="7"/>
        <v>75.38</v>
      </c>
      <c r="K25" s="19">
        <f t="shared" si="8"/>
        <v>7</v>
      </c>
      <c r="L25" s="20"/>
    </row>
    <row r="26" customHeight="1" spans="1:12">
      <c r="A26" s="15">
        <v>23</v>
      </c>
      <c r="B26" s="16" t="s">
        <v>65</v>
      </c>
      <c r="C26" s="16" t="s">
        <v>66</v>
      </c>
      <c r="D26" s="17" t="s">
        <v>52</v>
      </c>
      <c r="E26" s="18">
        <v>108.25</v>
      </c>
      <c r="F26" s="18">
        <f t="shared" si="0"/>
        <v>72.1666666666667</v>
      </c>
      <c r="G26" s="18">
        <f t="shared" si="1"/>
        <v>43.3</v>
      </c>
      <c r="H26" s="18">
        <v>79</v>
      </c>
      <c r="I26" s="18">
        <f t="shared" si="6"/>
        <v>31.6</v>
      </c>
      <c r="J26" s="18">
        <f t="shared" si="7"/>
        <v>74.9</v>
      </c>
      <c r="K26" s="19">
        <f t="shared" si="8"/>
        <v>8</v>
      </c>
      <c r="L26" s="20"/>
    </row>
    <row r="27" customHeight="1" spans="1:12">
      <c r="A27" s="15">
        <v>24</v>
      </c>
      <c r="B27" s="16" t="s">
        <v>67</v>
      </c>
      <c r="C27" s="16" t="s">
        <v>68</v>
      </c>
      <c r="D27" s="17" t="s">
        <v>52</v>
      </c>
      <c r="E27" s="18">
        <v>108.55</v>
      </c>
      <c r="F27" s="18">
        <f t="shared" si="0"/>
        <v>72.3666666666667</v>
      </c>
      <c r="G27" s="18">
        <f t="shared" si="1"/>
        <v>43.42</v>
      </c>
      <c r="H27" s="18">
        <v>77.6</v>
      </c>
      <c r="I27" s="18">
        <f t="shared" si="6"/>
        <v>31.04</v>
      </c>
      <c r="J27" s="18">
        <f t="shared" si="7"/>
        <v>74.46</v>
      </c>
      <c r="K27" s="19">
        <f t="shared" si="8"/>
        <v>9</v>
      </c>
      <c r="L27" s="20"/>
    </row>
    <row r="28" customHeight="1" spans="1:12">
      <c r="A28" s="15">
        <v>25</v>
      </c>
      <c r="B28" s="16" t="s">
        <v>69</v>
      </c>
      <c r="C28" s="16" t="s">
        <v>70</v>
      </c>
      <c r="D28" s="17" t="s">
        <v>52</v>
      </c>
      <c r="E28" s="18">
        <v>105.55</v>
      </c>
      <c r="F28" s="18">
        <f t="shared" si="0"/>
        <v>70.3666666666667</v>
      </c>
      <c r="G28" s="18">
        <f t="shared" si="1"/>
        <v>42.22</v>
      </c>
      <c r="H28" s="18">
        <v>77.2</v>
      </c>
      <c r="I28" s="18">
        <f t="shared" si="6"/>
        <v>30.88</v>
      </c>
      <c r="J28" s="18">
        <f t="shared" si="7"/>
        <v>73.1</v>
      </c>
      <c r="K28" s="19">
        <f t="shared" si="8"/>
        <v>10</v>
      </c>
      <c r="L28" s="20"/>
    </row>
    <row r="29" customHeight="1" spans="1:12">
      <c r="A29" s="15">
        <v>26</v>
      </c>
      <c r="B29" s="16" t="s">
        <v>71</v>
      </c>
      <c r="C29" s="16" t="s">
        <v>72</v>
      </c>
      <c r="D29" s="17" t="s">
        <v>52</v>
      </c>
      <c r="E29" s="18">
        <v>107.25</v>
      </c>
      <c r="F29" s="18">
        <f t="shared" si="0"/>
        <v>71.5</v>
      </c>
      <c r="G29" s="18">
        <f t="shared" si="1"/>
        <v>42.9</v>
      </c>
      <c r="H29" s="18">
        <v>74.4</v>
      </c>
      <c r="I29" s="18">
        <f t="shared" si="6"/>
        <v>29.76</v>
      </c>
      <c r="J29" s="18">
        <f t="shared" si="7"/>
        <v>72.66</v>
      </c>
      <c r="K29" s="19">
        <f t="shared" si="8"/>
        <v>11</v>
      </c>
      <c r="L29" s="20"/>
    </row>
    <row r="30" customHeight="1" spans="1:12">
      <c r="A30" s="15">
        <v>27</v>
      </c>
      <c r="B30" s="16" t="s">
        <v>73</v>
      </c>
      <c r="C30" s="16" t="s">
        <v>74</v>
      </c>
      <c r="D30" s="17" t="s">
        <v>52</v>
      </c>
      <c r="E30" s="18">
        <v>107.2</v>
      </c>
      <c r="F30" s="18">
        <f t="shared" si="0"/>
        <v>71.4666666666667</v>
      </c>
      <c r="G30" s="18">
        <f t="shared" si="1"/>
        <v>42.88</v>
      </c>
      <c r="H30" s="18" t="s">
        <v>46</v>
      </c>
      <c r="I30" s="18" t="s">
        <v>47</v>
      </c>
      <c r="J30" s="18" t="s">
        <v>47</v>
      </c>
      <c r="K30" s="19"/>
      <c r="L30" s="20"/>
    </row>
  </sheetData>
  <sortState ref="B19:M30">
    <sortCondition ref="K19:K30"/>
  </sortState>
  <mergeCells count="2">
    <mergeCell ref="A1:L1"/>
    <mergeCell ref="A2:L2"/>
  </mergeCells>
  <pageMargins left="0.554861111111111" right="0.554861111111111" top="1" bottom="1" header="0.5" footer="0.5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27"/>
    </sheetView>
  </sheetViews>
  <sheetFormatPr defaultColWidth="9" defaultRowHeight="13.5" outlineLevelCol="6"/>
  <sheetData>
    <row r="1" spans="1:7">
      <c r="A1">
        <v>111.85</v>
      </c>
      <c r="B1">
        <v>74.5666666666667</v>
      </c>
      <c r="C1">
        <v>44.74</v>
      </c>
      <c r="D1">
        <v>81.2</v>
      </c>
      <c r="E1">
        <v>32.48</v>
      </c>
      <c r="F1">
        <v>77.22</v>
      </c>
      <c r="G1">
        <v>1</v>
      </c>
    </row>
    <row r="2" spans="1:7">
      <c r="A2">
        <v>107.25</v>
      </c>
      <c r="B2">
        <v>71.5</v>
      </c>
      <c r="C2">
        <v>42.9</v>
      </c>
      <c r="D2">
        <v>81.8</v>
      </c>
      <c r="E2">
        <v>32.72</v>
      </c>
      <c r="F2">
        <v>75.62</v>
      </c>
      <c r="G2">
        <v>2</v>
      </c>
    </row>
    <row r="3" spans="1:7">
      <c r="A3">
        <v>106.55</v>
      </c>
      <c r="B3">
        <v>71.0333333333333</v>
      </c>
      <c r="C3">
        <v>42.62</v>
      </c>
      <c r="D3">
        <v>79.4</v>
      </c>
      <c r="E3">
        <v>31.76</v>
      </c>
      <c r="F3">
        <v>74.38</v>
      </c>
      <c r="G3">
        <v>3</v>
      </c>
    </row>
    <row r="4" spans="1:7">
      <c r="A4">
        <v>110.75</v>
      </c>
      <c r="B4">
        <v>73.8333333333333</v>
      </c>
      <c r="C4">
        <v>44.3</v>
      </c>
      <c r="D4">
        <v>84.6</v>
      </c>
      <c r="E4">
        <v>33.84</v>
      </c>
      <c r="F4">
        <v>78.14</v>
      </c>
      <c r="G4">
        <v>1</v>
      </c>
    </row>
    <row r="5" spans="1:7">
      <c r="A5">
        <v>111.75</v>
      </c>
      <c r="B5">
        <v>74.5</v>
      </c>
      <c r="C5">
        <v>44.7</v>
      </c>
      <c r="D5">
        <v>79.8</v>
      </c>
      <c r="E5">
        <v>31.92</v>
      </c>
      <c r="F5">
        <v>76.62</v>
      </c>
      <c r="G5">
        <v>2</v>
      </c>
    </row>
    <row r="6" spans="1:7">
      <c r="A6">
        <v>110.3</v>
      </c>
      <c r="B6">
        <v>73.5333333333333</v>
      </c>
      <c r="C6">
        <v>44.12</v>
      </c>
      <c r="D6">
        <v>76.6</v>
      </c>
      <c r="E6">
        <v>30.64</v>
      </c>
      <c r="F6">
        <v>74.76</v>
      </c>
      <c r="G6">
        <v>3</v>
      </c>
    </row>
    <row r="7" spans="1:7">
      <c r="A7">
        <v>111.1</v>
      </c>
      <c r="B7">
        <v>74.0666666666667</v>
      </c>
      <c r="C7">
        <v>44.44</v>
      </c>
      <c r="D7">
        <v>74.4</v>
      </c>
      <c r="E7">
        <v>29.76</v>
      </c>
      <c r="F7">
        <v>74.2</v>
      </c>
      <c r="G7">
        <v>4</v>
      </c>
    </row>
    <row r="8" spans="1:7">
      <c r="A8">
        <v>110.9</v>
      </c>
      <c r="B8">
        <v>73.9333333333333</v>
      </c>
      <c r="C8">
        <v>44.36</v>
      </c>
      <c r="D8">
        <v>74</v>
      </c>
      <c r="E8">
        <v>29.6</v>
      </c>
      <c r="F8">
        <v>73.96</v>
      </c>
      <c r="G8">
        <v>5</v>
      </c>
    </row>
    <row r="9" spans="1:7">
      <c r="A9">
        <v>110.6</v>
      </c>
      <c r="B9">
        <v>73.7333333333333</v>
      </c>
      <c r="C9">
        <v>44.24</v>
      </c>
      <c r="D9">
        <v>73.4</v>
      </c>
      <c r="E9">
        <v>29.36</v>
      </c>
      <c r="F9">
        <v>73.6</v>
      </c>
      <c r="G9">
        <v>6</v>
      </c>
    </row>
    <row r="10" spans="1:7">
      <c r="A10">
        <v>104.3</v>
      </c>
      <c r="B10">
        <v>69.5333333333333</v>
      </c>
      <c r="C10">
        <v>41.72</v>
      </c>
      <c r="D10">
        <v>78.4</v>
      </c>
      <c r="E10">
        <v>31.36</v>
      </c>
      <c r="F10">
        <v>73.08</v>
      </c>
      <c r="G10">
        <v>1</v>
      </c>
    </row>
    <row r="11" spans="1:7">
      <c r="A11">
        <v>104</v>
      </c>
      <c r="B11">
        <v>69.3333333333333</v>
      </c>
      <c r="C11">
        <v>41.6</v>
      </c>
      <c r="D11">
        <v>77.4</v>
      </c>
      <c r="E11">
        <v>30.96</v>
      </c>
      <c r="F11">
        <v>72.56</v>
      </c>
      <c r="G11">
        <v>2</v>
      </c>
    </row>
    <row r="12" spans="1:7">
      <c r="A12">
        <v>101.3</v>
      </c>
      <c r="B12">
        <v>67.5333333333333</v>
      </c>
      <c r="C12">
        <v>40.52</v>
      </c>
      <c r="D12">
        <v>77.8</v>
      </c>
      <c r="E12">
        <v>31.12</v>
      </c>
      <c r="F12">
        <v>71.64</v>
      </c>
      <c r="G12">
        <v>3</v>
      </c>
    </row>
    <row r="13" spans="1:7">
      <c r="A13">
        <v>102.85</v>
      </c>
      <c r="B13">
        <v>68.5666666666667</v>
      </c>
      <c r="C13">
        <v>41.14</v>
      </c>
      <c r="D13">
        <v>76</v>
      </c>
      <c r="E13">
        <v>30.4</v>
      </c>
      <c r="F13">
        <v>71.54</v>
      </c>
      <c r="G13">
        <v>4</v>
      </c>
    </row>
    <row r="14" spans="1:7">
      <c r="A14">
        <v>106.6</v>
      </c>
      <c r="B14">
        <v>71.0666666666667</v>
      </c>
      <c r="C14">
        <v>42.64</v>
      </c>
      <c r="D14" t="s">
        <v>46</v>
      </c>
      <c r="E14" t="s">
        <v>47</v>
      </c>
      <c r="F14" t="s">
        <v>47</v>
      </c>
    </row>
    <row r="15" spans="1:7">
      <c r="A15">
        <v>101.6</v>
      </c>
      <c r="B15">
        <v>67.7333333333333</v>
      </c>
      <c r="C15">
        <v>40.64</v>
      </c>
      <c r="D15" t="s">
        <v>46</v>
      </c>
      <c r="E15" t="s">
        <v>47</v>
      </c>
      <c r="F15" t="s">
        <v>47</v>
      </c>
    </row>
    <row r="16" spans="1:7">
      <c r="A16">
        <v>114.6</v>
      </c>
      <c r="B16">
        <v>76.4</v>
      </c>
      <c r="C16">
        <v>45.84</v>
      </c>
      <c r="D16">
        <v>80.8</v>
      </c>
      <c r="E16">
        <v>32.32</v>
      </c>
      <c r="F16">
        <v>78.16</v>
      </c>
      <c r="G16">
        <v>1</v>
      </c>
    </row>
    <row r="17" spans="1:7">
      <c r="A17">
        <v>108.05</v>
      </c>
      <c r="B17">
        <v>72.0333333333333</v>
      </c>
      <c r="C17">
        <v>43.22</v>
      </c>
      <c r="D17">
        <v>85</v>
      </c>
      <c r="E17">
        <v>34</v>
      </c>
      <c r="F17">
        <v>77.22</v>
      </c>
      <c r="G17">
        <v>2</v>
      </c>
    </row>
    <row r="18" spans="1:7">
      <c r="A18">
        <v>110</v>
      </c>
      <c r="B18">
        <v>73.3333333333333</v>
      </c>
      <c r="C18">
        <v>44</v>
      </c>
      <c r="D18">
        <v>82.6</v>
      </c>
      <c r="E18">
        <v>33.04</v>
      </c>
      <c r="F18">
        <v>77.04</v>
      </c>
      <c r="G18">
        <v>3</v>
      </c>
    </row>
    <row r="19" spans="1:7">
      <c r="A19">
        <v>112.7</v>
      </c>
      <c r="B19">
        <v>75.1333333333333</v>
      </c>
      <c r="C19">
        <v>45.08</v>
      </c>
      <c r="D19">
        <v>78.4</v>
      </c>
      <c r="E19">
        <v>31.36</v>
      </c>
      <c r="F19">
        <v>76.44</v>
      </c>
      <c r="G19">
        <v>4</v>
      </c>
    </row>
    <row r="20" spans="1:7">
      <c r="A20">
        <v>109.1</v>
      </c>
      <c r="B20">
        <v>72.7333333333333</v>
      </c>
      <c r="C20">
        <v>43.64</v>
      </c>
      <c r="D20">
        <v>81.8</v>
      </c>
      <c r="E20">
        <v>32.72</v>
      </c>
      <c r="F20">
        <v>76.36</v>
      </c>
      <c r="G20">
        <v>5</v>
      </c>
    </row>
    <row r="21" spans="1:7">
      <c r="A21">
        <v>113.45</v>
      </c>
      <c r="B21">
        <v>75.6333333333333</v>
      </c>
      <c r="C21">
        <v>45.38</v>
      </c>
      <c r="D21">
        <v>75.4</v>
      </c>
      <c r="E21">
        <v>30.16</v>
      </c>
      <c r="F21">
        <v>75.54</v>
      </c>
      <c r="G21">
        <v>6</v>
      </c>
    </row>
    <row r="22" spans="1:7">
      <c r="A22">
        <v>109.45</v>
      </c>
      <c r="B22">
        <v>72.9666666666667</v>
      </c>
      <c r="C22">
        <v>43.78</v>
      </c>
      <c r="D22">
        <v>79</v>
      </c>
      <c r="E22">
        <v>31.6</v>
      </c>
      <c r="F22">
        <v>75.38</v>
      </c>
      <c r="G22">
        <v>7</v>
      </c>
    </row>
    <row r="23" spans="1:7">
      <c r="A23">
        <v>108.25</v>
      </c>
      <c r="B23">
        <v>72.1666666666667</v>
      </c>
      <c r="C23">
        <v>43.3</v>
      </c>
      <c r="D23">
        <v>79</v>
      </c>
      <c r="E23">
        <v>31.6</v>
      </c>
      <c r="F23">
        <v>74.9</v>
      </c>
      <c r="G23">
        <v>8</v>
      </c>
    </row>
    <row r="24" spans="1:7">
      <c r="A24">
        <v>108.55</v>
      </c>
      <c r="B24">
        <v>72.3666666666667</v>
      </c>
      <c r="C24">
        <v>43.42</v>
      </c>
      <c r="D24">
        <v>77.6</v>
      </c>
      <c r="E24">
        <v>31.04</v>
      </c>
      <c r="F24">
        <v>74.46</v>
      </c>
      <c r="G24">
        <v>9</v>
      </c>
    </row>
    <row r="25" spans="1:7">
      <c r="A25">
        <v>105.55</v>
      </c>
      <c r="B25">
        <v>70.3666666666667</v>
      </c>
      <c r="C25">
        <v>42.22</v>
      </c>
      <c r="D25">
        <v>77.2</v>
      </c>
      <c r="E25">
        <v>30.88</v>
      </c>
      <c r="F25">
        <v>73.1</v>
      </c>
      <c r="G25">
        <v>10</v>
      </c>
    </row>
    <row r="26" spans="1:7">
      <c r="A26">
        <v>107.25</v>
      </c>
      <c r="B26">
        <v>71.5</v>
      </c>
      <c r="C26">
        <v>42.9</v>
      </c>
      <c r="D26">
        <v>74.4</v>
      </c>
      <c r="E26">
        <v>29.76</v>
      </c>
      <c r="F26">
        <v>72.66</v>
      </c>
      <c r="G26">
        <v>11</v>
      </c>
    </row>
    <row r="27" spans="1:7">
      <c r="A27">
        <v>107.2</v>
      </c>
      <c r="B27">
        <v>71.4666666666667</v>
      </c>
      <c r="C27">
        <v>42.88</v>
      </c>
      <c r="D27" t="s">
        <v>46</v>
      </c>
      <c r="E27" t="s">
        <v>47</v>
      </c>
      <c r="F27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2026-07-08T06:05:00Z</dcterms:created>
  <dcterms:modified xsi:type="dcterms:W3CDTF">2026-10-19T07:46:41Z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CF18A170691E42FCAF9789A2722F39C9_13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